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06013\Desktop\114年國土管理統計年報\上網版\"/>
    </mc:Choice>
  </mc:AlternateContent>
  <xr:revisionPtr revIDLastSave="0" documentId="8_{B6F6C05D-C906-4D9C-BE6F-471036B4AD81}" xr6:coauthVersionLast="47" xr6:coauthVersionMax="47" xr10:uidLastSave="{00000000-0000-0000-0000-000000000000}"/>
  <bookViews>
    <workbookView xWindow="-108" yWindow="-108" windowWidth="23256" windowHeight="12456" xr2:uid="{8F2DC2FD-A495-49C3-AADA-48283955B619}"/>
  </bookViews>
  <sheets>
    <sheet name="目錄" sheetId="1" r:id="rId1"/>
    <sheet name="表4-1-1" sheetId="2" r:id="rId2"/>
    <sheet name="表4-1-2" sheetId="3" r:id="rId3"/>
    <sheet name="表4-2-1" sheetId="4" r:id="rId4"/>
    <sheet name="表4-2-2" sheetId="5" r:id="rId5"/>
    <sheet name="表4-3" sheetId="7" r:id="rId6"/>
  </sheets>
  <definedNames>
    <definedName name="_xlnm.Print_Area" localSheetId="2">'表4-1-2'!$A$1:$I$32</definedName>
    <definedName name="_xlnm.Print_Area" localSheetId="3">'表4-2-1'!$A$1:$F$40</definedName>
    <definedName name="_xlnm.Print_Area" localSheetId="4">'表4-2-2'!$A$1:$F$22</definedName>
    <definedName name="_xlnm.Print_Area" localSheetId="5">'表4-3'!$A$1:$I$30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7" i="7" l="1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E8" i="3"/>
  <c r="I8" i="3"/>
  <c r="I13" i="2"/>
  <c r="M13" i="2"/>
  <c r="B13" i="2"/>
  <c r="C13" i="2"/>
  <c r="D13" i="2"/>
  <c r="E13" i="2" s="1"/>
  <c r="I7" i="3"/>
  <c r="D11" i="5"/>
  <c r="D10" i="5"/>
  <c r="D9" i="5"/>
  <c r="D8" i="5"/>
  <c r="F7" i="5"/>
  <c r="E7" i="3"/>
  <c r="M12" i="2"/>
  <c r="I12" i="2"/>
  <c r="I17" i="2"/>
  <c r="I18" i="2"/>
  <c r="I19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D12" i="2"/>
  <c r="E12" i="2" s="1"/>
  <c r="C12" i="2"/>
  <c r="B12" i="2"/>
  <c r="B5" i="2"/>
  <c r="C5" i="2"/>
  <c r="D5" i="2"/>
  <c r="E5" i="2"/>
  <c r="I5" i="2"/>
  <c r="M5" i="2"/>
  <c r="Q5" i="2"/>
  <c r="B6" i="2"/>
  <c r="C6" i="2"/>
  <c r="E6" i="2" s="1"/>
  <c r="D6" i="2"/>
  <c r="I6" i="2"/>
  <c r="M6" i="2"/>
  <c r="Q6" i="2"/>
  <c r="B7" i="2"/>
  <c r="C7" i="2"/>
  <c r="D7" i="2"/>
  <c r="E7" i="2"/>
  <c r="I7" i="2"/>
  <c r="M7" i="2"/>
  <c r="Q7" i="2"/>
  <c r="B8" i="2"/>
  <c r="C8" i="2"/>
  <c r="D8" i="2"/>
  <c r="E8" i="2"/>
  <c r="I8" i="2"/>
  <c r="M8" i="2"/>
  <c r="Q8" i="2"/>
  <c r="B9" i="2"/>
  <c r="C9" i="2"/>
  <c r="D9" i="2"/>
  <c r="E9" i="2" s="1"/>
  <c r="I9" i="2"/>
  <c r="M9" i="2"/>
  <c r="Q9" i="2"/>
  <c r="B11" i="2"/>
  <c r="C11" i="2"/>
  <c r="D11" i="2"/>
  <c r="E11" i="2" s="1"/>
  <c r="I11" i="2"/>
  <c r="M11" i="2"/>
  <c r="B14" i="2"/>
  <c r="C14" i="2"/>
  <c r="D14" i="2"/>
  <c r="E14" i="2" s="1"/>
  <c r="I14" i="2"/>
  <c r="M14" i="2"/>
  <c r="B15" i="2"/>
  <c r="B20" i="2" s="1"/>
  <c r="C15" i="2"/>
  <c r="D15" i="2"/>
  <c r="I15" i="2"/>
  <c r="M15" i="2"/>
  <c r="B16" i="2"/>
  <c r="C16" i="2"/>
  <c r="D16" i="2"/>
  <c r="E16" i="2" s="1"/>
  <c r="I16" i="2"/>
  <c r="M16" i="2"/>
  <c r="B17" i="2"/>
  <c r="C17" i="2"/>
  <c r="D17" i="2"/>
  <c r="E17" i="2" s="1"/>
  <c r="M17" i="2"/>
  <c r="B18" i="2"/>
  <c r="C18" i="2"/>
  <c r="D18" i="2"/>
  <c r="E18" i="2" s="1"/>
  <c r="M18" i="2"/>
  <c r="B19" i="2"/>
  <c r="C19" i="2"/>
  <c r="D19" i="2"/>
  <c r="E19" i="2" s="1"/>
  <c r="M19" i="2"/>
  <c r="F20" i="2"/>
  <c r="G20" i="2"/>
  <c r="H20" i="2"/>
  <c r="I20" i="2"/>
  <c r="J20" i="2"/>
  <c r="K20" i="2"/>
  <c r="L20" i="2"/>
  <c r="M20" i="2" s="1"/>
  <c r="B21" i="2"/>
  <c r="C21" i="2"/>
  <c r="D21" i="2"/>
  <c r="M21" i="2"/>
  <c r="B22" i="2"/>
  <c r="C22" i="2"/>
  <c r="D22" i="2"/>
  <c r="E22" i="2" s="1"/>
  <c r="M22" i="2"/>
  <c r="B23" i="2"/>
  <c r="C23" i="2"/>
  <c r="D23" i="2"/>
  <c r="M23" i="2"/>
  <c r="B24" i="2"/>
  <c r="C24" i="2"/>
  <c r="D24" i="2"/>
  <c r="E24" i="2"/>
  <c r="M24" i="2"/>
  <c r="B25" i="2"/>
  <c r="C25" i="2"/>
  <c r="D25" i="2"/>
  <c r="M25" i="2"/>
  <c r="B26" i="2"/>
  <c r="C26" i="2"/>
  <c r="D26" i="2"/>
  <c r="E26" i="2" s="1"/>
  <c r="M26" i="2"/>
  <c r="B27" i="2"/>
  <c r="C27" i="2"/>
  <c r="D27" i="2"/>
  <c r="E27" i="2" s="1"/>
  <c r="M27" i="2"/>
  <c r="B28" i="2"/>
  <c r="C28" i="2"/>
  <c r="D28" i="2"/>
  <c r="M28" i="2"/>
  <c r="B29" i="2"/>
  <c r="C29" i="2"/>
  <c r="D29" i="2"/>
  <c r="E29" i="2" s="1"/>
  <c r="M29" i="2"/>
  <c r="B30" i="2"/>
  <c r="C30" i="2"/>
  <c r="D30" i="2"/>
  <c r="M30" i="2"/>
  <c r="B31" i="2"/>
  <c r="C31" i="2"/>
  <c r="D31" i="2"/>
  <c r="E31" i="2" s="1"/>
  <c r="M31" i="2"/>
  <c r="B32" i="2"/>
  <c r="C32" i="2"/>
  <c r="E32" i="2" s="1"/>
  <c r="D32" i="2"/>
  <c r="M32" i="2"/>
  <c r="B33" i="2"/>
  <c r="C33" i="2"/>
  <c r="D33" i="2"/>
  <c r="E33" i="2" s="1"/>
  <c r="M33" i="2"/>
  <c r="B34" i="2"/>
  <c r="C34" i="2"/>
  <c r="D34" i="2"/>
  <c r="M34" i="2"/>
  <c r="B35" i="2"/>
  <c r="C35" i="2"/>
  <c r="E35" i="2"/>
  <c r="D35" i="2"/>
  <c r="M35" i="2"/>
  <c r="B36" i="2"/>
  <c r="C36" i="2"/>
  <c r="D36" i="2"/>
  <c r="E36" i="2" s="1"/>
  <c r="E5" i="3"/>
  <c r="I5" i="3"/>
  <c r="E6" i="3"/>
  <c r="I6" i="3"/>
  <c r="I9" i="3"/>
  <c r="I10" i="3"/>
  <c r="I11" i="3"/>
  <c r="I12" i="3"/>
  <c r="I13" i="3"/>
  <c r="I14" i="3"/>
  <c r="G15" i="3"/>
  <c r="H15" i="3"/>
  <c r="I15" i="3" s="1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D6" i="4"/>
  <c r="F6" i="4"/>
  <c r="F5" i="4"/>
  <c r="F7" i="4"/>
  <c r="F8" i="4"/>
  <c r="F9" i="4"/>
  <c r="F10" i="4"/>
  <c r="F12" i="4"/>
  <c r="F13" i="4"/>
  <c r="D14" i="4"/>
  <c r="F14" i="4"/>
  <c r="D15" i="4"/>
  <c r="F15" i="4"/>
  <c r="F16" i="4"/>
  <c r="F21" i="4"/>
  <c r="D28" i="4"/>
  <c r="F23" i="4"/>
  <c r="D24" i="4"/>
  <c r="F24" i="4"/>
  <c r="D25" i="4"/>
  <c r="F25" i="4"/>
  <c r="D26" i="4"/>
  <c r="F26" i="4"/>
  <c r="D27" i="4"/>
  <c r="F27" i="4"/>
  <c r="F28" i="4"/>
  <c r="F31" i="4"/>
  <c r="F32" i="4"/>
  <c r="D33" i="4"/>
  <c r="F33" i="4"/>
  <c r="D34" i="4"/>
  <c r="F34" i="4"/>
  <c r="D35" i="4"/>
  <c r="F35" i="4"/>
  <c r="D37" i="4"/>
  <c r="D39" i="4"/>
  <c r="F39" i="4"/>
  <c r="F5" i="5"/>
  <c r="F12" i="5"/>
  <c r="F13" i="5"/>
  <c r="F14" i="5"/>
  <c r="F15" i="5"/>
  <c r="F16" i="5"/>
  <c r="F17" i="5"/>
  <c r="F18" i="5"/>
  <c r="F19" i="5"/>
  <c r="F21" i="5"/>
  <c r="D12" i="4"/>
  <c r="D11" i="4"/>
  <c r="D21" i="5"/>
  <c r="D13" i="4"/>
  <c r="D14" i="5"/>
  <c r="D12" i="5"/>
  <c r="D10" i="4"/>
  <c r="D18" i="5"/>
  <c r="D8" i="4"/>
  <c r="D17" i="5"/>
  <c r="D21" i="4"/>
  <c r="D31" i="4"/>
  <c r="D18" i="4"/>
  <c r="D7" i="4"/>
  <c r="D13" i="5"/>
  <c r="D9" i="4"/>
  <c r="D32" i="4"/>
  <c r="D16" i="5"/>
  <c r="D30" i="4"/>
  <c r="D17" i="4"/>
  <c r="D29" i="4"/>
  <c r="D19" i="5"/>
  <c r="D15" i="5"/>
  <c r="D16" i="4"/>
  <c r="D6" i="5"/>
  <c r="F6" i="5"/>
  <c r="C15" i="3"/>
  <c r="E12" i="3"/>
  <c r="E11" i="3"/>
  <c r="E14" i="3"/>
  <c r="E13" i="3"/>
  <c r="E9" i="3"/>
  <c r="D15" i="3"/>
  <c r="E15" i="3" s="1"/>
  <c r="E10" i="3"/>
  <c r="E28" i="3"/>
  <c r="E25" i="3"/>
  <c r="E30" i="3"/>
  <c r="E17" i="3"/>
  <c r="E26" i="3"/>
  <c r="E19" i="3"/>
  <c r="E29" i="3"/>
  <c r="E22" i="3"/>
  <c r="E31" i="3"/>
  <c r="E16" i="3"/>
  <c r="E20" i="3"/>
  <c r="E23" i="3"/>
  <c r="E27" i="3"/>
  <c r="E21" i="3"/>
  <c r="E18" i="3"/>
  <c r="E24" i="3"/>
  <c r="F8" i="5"/>
  <c r="F9" i="5"/>
  <c r="F10" i="5"/>
  <c r="F11" i="5"/>
  <c r="D7" i="5"/>
  <c r="E30" i="2"/>
  <c r="E21" i="2"/>
  <c r="E23" i="2"/>
  <c r="E34" i="2"/>
  <c r="E28" i="2"/>
  <c r="E25" i="2"/>
  <c r="E15" i="2"/>
  <c r="C20" i="2"/>
  <c r="D20" i="2" l="1"/>
  <c r="E2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周榆珊</author>
  </authors>
  <commentList>
    <comment ref="C6" authorId="0" shapeId="0" xr:uid="{0189E4E5-6201-4099-949B-8246C0448BC4}">
      <text>
        <r>
          <rPr>
            <b/>
            <sz val="12"/>
            <color indexed="8"/>
            <rFont val="細明體"/>
            <family val="3"/>
            <charset val="136"/>
          </rPr>
          <t>因身分會重複計算，故以總計</t>
        </r>
        <r>
          <rPr>
            <b/>
            <sz val="12"/>
            <color indexed="8"/>
            <rFont val="Tahoma"/>
            <family val="2"/>
          </rPr>
          <t>-</t>
        </r>
        <r>
          <rPr>
            <b/>
            <sz val="12"/>
            <color indexed="8"/>
            <rFont val="細明體"/>
            <family val="3"/>
            <charset val="136"/>
          </rPr>
          <t>第二類</t>
        </r>
      </text>
    </comment>
  </commentList>
</comments>
</file>

<file path=xl/sharedStrings.xml><?xml version="1.0" encoding="utf-8"?>
<sst xmlns="http://schemas.openxmlformats.org/spreadsheetml/2006/main" count="304" uniqueCount="100">
  <si>
    <t>住宅補貼各報表</t>
  </si>
  <si>
    <t>表 4-1-1</t>
  </si>
  <si>
    <t>「整合住宅補貼資源實施方案」辦理概況</t>
  </si>
  <si>
    <t>「300億元中央擴大租金補貼方案」辦理概況</t>
  </si>
  <si>
    <t>表 4-2-1</t>
  </si>
  <si>
    <t>「整合住宅補貼資源實施方案」申請人身分概況</t>
  </si>
  <si>
    <t>表 4-2-2</t>
  </si>
  <si>
    <t>「300億元中央擴大租金補貼方案」申請人身分概況</t>
  </si>
  <si>
    <t>接受住宅補貼之戶數統計</t>
  </si>
  <si>
    <r>
      <rPr>
        <b/>
        <sz val="20"/>
        <color indexed="8"/>
        <rFont val="標楷體"/>
        <family val="4"/>
        <charset val="136"/>
      </rPr>
      <t>表</t>
    </r>
    <r>
      <rPr>
        <b/>
        <sz val="20"/>
        <color indexed="8"/>
        <rFont val="Times New Roman"/>
        <family val="1"/>
      </rPr>
      <t>4-1-1</t>
    </r>
    <r>
      <rPr>
        <b/>
        <sz val="20"/>
        <color indexed="8"/>
        <rFont val="標楷體"/>
        <family val="4"/>
        <charset val="136"/>
      </rPr>
      <t>「整合住宅補貼資源實施方案」辦理概況</t>
    </r>
  </si>
  <si>
    <t>年別及區域別</t>
  </si>
  <si>
    <t>總計</t>
  </si>
  <si>
    <t>自購住宅貸款利息補貼</t>
  </si>
  <si>
    <t>修繕住宅貸款利息補貼</t>
  </si>
  <si>
    <t>租金補貼</t>
  </si>
  <si>
    <t>計畫戶數</t>
  </si>
  <si>
    <t>申請戶數</t>
  </si>
  <si>
    <t>核准戶數</t>
  </si>
  <si>
    <t>核准率</t>
  </si>
  <si>
    <t>106年</t>
  </si>
  <si>
    <t>107年</t>
  </si>
  <si>
    <t>108年</t>
  </si>
  <si>
    <t>109年</t>
  </si>
  <si>
    <t>110年</t>
  </si>
  <si>
    <t>111年</t>
  </si>
  <si>
    <t>112年</t>
  </si>
  <si>
    <t>新北市</t>
  </si>
  <si>
    <t>臺北市</t>
  </si>
  <si>
    <t>桃園市</t>
  </si>
  <si>
    <t>臺中市</t>
  </si>
  <si>
    <t>臺南市</t>
  </si>
  <si>
    <t>高雄市</t>
  </si>
  <si>
    <t>六都</t>
  </si>
  <si>
    <r>
      <rPr>
        <sz val="14"/>
        <color indexed="8"/>
        <rFont val="標楷體"/>
        <family val="4"/>
      </rPr>
      <t>300</t>
    </r>
    <r>
      <rPr>
        <sz val="14"/>
        <color indexed="8"/>
        <rFont val="標楷體"/>
        <family val="4"/>
        <charset val="136"/>
      </rPr>
      <t>億租金補貼</t>
    </r>
  </si>
  <si>
    <t>-</t>
  </si>
  <si>
    <t>表4-2-1「整合住宅補貼資源實施方案」申請人身分概況</t>
  </si>
  <si>
    <t>類別</t>
  </si>
  <si>
    <t>申請比例</t>
  </si>
  <si>
    <t>第一類</t>
  </si>
  <si>
    <t>實際戶數</t>
  </si>
  <si>
    <t>(1)低收入戶</t>
  </si>
  <si>
    <t>(2)中低收入戶</t>
  </si>
  <si>
    <t>(3)特殊境遇家庭</t>
  </si>
  <si>
    <r>
      <rPr>
        <sz val="13"/>
        <color indexed="8"/>
        <rFont val="標楷體"/>
        <family val="4"/>
        <charset val="136"/>
      </rPr>
      <t>(4)育有未成年子女</t>
    </r>
    <r>
      <rPr>
        <sz val="13"/>
        <color indexed="10"/>
        <rFont val="標楷體"/>
        <family val="4"/>
        <charset val="136"/>
      </rPr>
      <t>2</t>
    </r>
    <r>
      <rPr>
        <sz val="13"/>
        <color indexed="8"/>
        <rFont val="標楷體"/>
        <family val="4"/>
        <charset val="136"/>
      </rPr>
      <t>人以上</t>
    </r>
  </si>
  <si>
    <t>(6)65歲以上老人</t>
  </si>
  <si>
    <t>(7)受家庭暴力侵害者及其子女</t>
  </si>
  <si>
    <t>(8)身心障礙者</t>
  </si>
  <si>
    <t>(9)感染人類免疫缺乏病毒者或罹患
   後天免疫缺乏症候群者</t>
  </si>
  <si>
    <t>(10)原住民</t>
  </si>
  <si>
    <t>(11)災民</t>
  </si>
  <si>
    <t>(12)遊民</t>
  </si>
  <si>
    <t>(13)因懷孕或生育而遭遇困境之未成年人</t>
  </si>
  <si>
    <t>(14)其他經中央主關機關認定者</t>
  </si>
  <si>
    <t>第二類</t>
  </si>
  <si>
    <t>一般申請者</t>
  </si>
  <si>
    <t>(4)育有未成年子女2人以上</t>
  </si>
  <si>
    <t>(8身心障礙者</t>
  </si>
  <si>
    <r>
      <rPr>
        <sz val="14"/>
        <color indexed="8"/>
        <rFont val="標楷體"/>
        <family val="4"/>
        <charset val="136"/>
      </rPr>
      <t>註:
   1.本表因案件身分別可能有重覆狀況，故總戶數可能小於各類身分別之加總。
   2.第一類的實際戶數之計算方式為總戶數減第二類戶數。
   3.申請比例之計算方式為申請戶數</t>
    </r>
    <r>
      <rPr>
        <b/>
        <sz val="14"/>
        <color indexed="8"/>
        <rFont val="標楷體"/>
        <family val="4"/>
        <charset val="136"/>
      </rPr>
      <t>/</t>
    </r>
    <r>
      <rPr>
        <sz val="14"/>
        <color indexed="8"/>
        <rFont val="標楷體"/>
        <family val="4"/>
        <charset val="136"/>
      </rPr>
      <t>總戶數。</t>
    </r>
  </si>
  <si>
    <t>300億中央擴大租金補貼</t>
  </si>
  <si>
    <t>(4)育有未成年子女3人以上</t>
  </si>
  <si>
    <t>表4-3 住宅補貼補貼中戶數統計</t>
  </si>
  <si>
    <t>區域別</t>
  </si>
  <si>
    <t>整合住宅補貼資源實施方案</t>
  </si>
  <si>
    <t>300億租金補貼專案計畫</t>
  </si>
  <si>
    <t>青年安心成家方案</t>
  </si>
  <si>
    <t>300億租金補貼</t>
  </si>
  <si>
    <t>前二年零利率購置住宅貸款利息補貼</t>
  </si>
  <si>
    <t>宜蘭縣</t>
    <phoneticPr fontId="27" type="noConversion"/>
  </si>
  <si>
    <t>新竹縣</t>
    <phoneticPr fontId="27" type="noConversion"/>
  </si>
  <si>
    <t>苗栗縣</t>
    <phoneticPr fontId="27" type="noConversion"/>
  </si>
  <si>
    <t>彰化縣</t>
    <phoneticPr fontId="27" type="noConversion"/>
  </si>
  <si>
    <t>南投縣</t>
    <phoneticPr fontId="27" type="noConversion"/>
  </si>
  <si>
    <t>雲林縣</t>
    <phoneticPr fontId="27" type="noConversion"/>
  </si>
  <si>
    <t>嘉義縣</t>
    <phoneticPr fontId="27" type="noConversion"/>
  </si>
  <si>
    <t>屏東縣</t>
    <phoneticPr fontId="27" type="noConversion"/>
  </si>
  <si>
    <t>臺東縣</t>
    <phoneticPr fontId="27" type="noConversion"/>
  </si>
  <si>
    <t>花蓮縣</t>
    <phoneticPr fontId="27" type="noConversion"/>
  </si>
  <si>
    <t>澎湖縣</t>
    <phoneticPr fontId="27" type="noConversion"/>
  </si>
  <si>
    <t>基隆市</t>
    <phoneticPr fontId="27" type="noConversion"/>
  </si>
  <si>
    <t>新竹市</t>
    <phoneticPr fontId="27" type="noConversion"/>
  </si>
  <si>
    <t>嘉義市</t>
    <phoneticPr fontId="27" type="noConversion"/>
  </si>
  <si>
    <t>金門縣</t>
    <phoneticPr fontId="27" type="noConversion"/>
  </si>
  <si>
    <t>連江縣</t>
    <phoneticPr fontId="27" type="noConversion"/>
  </si>
  <si>
    <t>113年</t>
    <phoneticPr fontId="27" type="noConversion"/>
  </si>
  <si>
    <t>(9)感染人類免疫缺乏病毒者或罹患後天免疫缺乏症候群者</t>
    <phoneticPr fontId="27" type="noConversion"/>
  </si>
  <si>
    <t>-</t>
    <phoneticPr fontId="27" type="noConversion"/>
  </si>
  <si>
    <t>總　計</t>
    <phoneticPr fontId="27" type="noConversion"/>
  </si>
  <si>
    <t>表 4-1-2</t>
    <phoneticPr fontId="27" type="noConversion"/>
  </si>
  <si>
    <t>表 4-3</t>
    <phoneticPr fontId="27" type="noConversion"/>
  </si>
  <si>
    <t>(7)受家庭暴力侵害者及其子女</t>
    <phoneticPr fontId="27" type="noConversion"/>
  </si>
  <si>
    <t>(8)身心障礙者</t>
    <phoneticPr fontId="27" type="noConversion"/>
  </si>
  <si>
    <t>(5)於安置教養機構或寄養家庭結束安置無法返家，未滿25歲</t>
    <phoneticPr fontId="27" type="noConversion"/>
  </si>
  <si>
    <r>
      <rPr>
        <sz val="14"/>
        <color indexed="8"/>
        <rFont val="標楷體"/>
        <family val="4"/>
        <charset val="136"/>
      </rPr>
      <t>中華民國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年度</t>
    </r>
    <r>
      <rPr>
        <sz val="14"/>
        <color indexed="8"/>
        <rFont val="Times New Roman"/>
        <family val="1"/>
      </rPr>
      <t/>
    </r>
    <phoneticPr fontId="27" type="noConversion"/>
  </si>
  <si>
    <r>
      <t xml:space="preserve"> </t>
    </r>
    <r>
      <rPr>
        <sz val="14"/>
        <color indexed="8"/>
        <rFont val="標楷體"/>
        <family val="4"/>
        <charset val="136"/>
      </rPr>
      <t>中華民國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年度</t>
    </r>
    <r>
      <rPr>
        <sz val="14"/>
        <color indexed="8"/>
        <rFont val="Times New Roman"/>
        <family val="1"/>
      </rPr>
      <t/>
    </r>
    <phoneticPr fontId="27" type="noConversion"/>
  </si>
  <si>
    <r>
      <t>中華民國</t>
    </r>
    <r>
      <rPr>
        <sz val="14"/>
        <color indexed="8"/>
        <rFont val="標楷體"/>
        <family val="4"/>
      </rPr>
      <t>114</t>
    </r>
    <r>
      <rPr>
        <sz val="14"/>
        <color indexed="8"/>
        <rFont val="標楷體"/>
        <family val="4"/>
        <charset val="136"/>
      </rPr>
      <t>年度</t>
    </r>
    <phoneticPr fontId="27" type="noConversion"/>
  </si>
  <si>
    <t>114年</t>
    <phoneticPr fontId="27" type="noConversion"/>
  </si>
  <si>
    <t xml:space="preserve">中華民國114年底 </t>
    <phoneticPr fontId="27" type="noConversion"/>
  </si>
  <si>
    <r>
      <t xml:space="preserve">註
  </t>
    </r>
    <r>
      <rPr>
        <sz val="11"/>
        <color indexed="8"/>
        <rFont val="標楷體"/>
        <family val="4"/>
      </rPr>
      <t>1.</t>
    </r>
    <r>
      <rPr>
        <sz val="11"/>
        <color indexed="8"/>
        <rFont val="標楷體"/>
        <family val="4"/>
        <charset val="136"/>
      </rPr>
      <t>補貼戶數係自民國</t>
    </r>
    <r>
      <rPr>
        <sz val="11"/>
        <color indexed="8"/>
        <rFont val="標楷體"/>
        <family val="4"/>
      </rPr>
      <t>96</t>
    </r>
    <r>
      <rPr>
        <sz val="11"/>
        <color indexed="8"/>
        <rFont val="標楷體"/>
        <family val="4"/>
        <charset val="136"/>
      </rPr>
      <t>年迄</t>
    </r>
    <r>
      <rPr>
        <sz val="11"/>
        <color indexed="8"/>
        <rFont val="標楷體"/>
        <family val="4"/>
      </rPr>
      <t>114</t>
    </r>
    <r>
      <rPr>
        <sz val="11"/>
        <color indexed="8"/>
        <rFont val="標楷體"/>
        <family val="4"/>
        <charset val="136"/>
      </rPr>
      <t xml:space="preserve">年底正接受補貼之核定戶數加總。
  </t>
    </r>
    <r>
      <rPr>
        <sz val="11"/>
        <color indexed="8"/>
        <rFont val="標楷體"/>
        <family val="4"/>
      </rPr>
      <t>2.</t>
    </r>
    <r>
      <rPr>
        <sz val="11"/>
        <color indexed="8"/>
        <rFont val="標楷體"/>
        <family val="4"/>
        <charset val="136"/>
      </rPr>
      <t>「青年安心成家方案」辦理期程為</t>
    </r>
    <r>
      <rPr>
        <sz val="11"/>
        <color indexed="8"/>
        <rFont val="標楷體"/>
        <family val="4"/>
      </rPr>
      <t>98-101</t>
    </r>
    <r>
      <rPr>
        <sz val="11"/>
        <color indexed="8"/>
        <rFont val="標楷體"/>
        <family val="4"/>
        <charset val="136"/>
      </rPr>
      <t>年度，因期程屆滿，故</t>
    </r>
    <r>
      <rPr>
        <sz val="11"/>
        <color indexed="8"/>
        <rFont val="標楷體"/>
        <family val="4"/>
      </rPr>
      <t>102</t>
    </r>
    <r>
      <rPr>
        <sz val="11"/>
        <color indexed="8"/>
        <rFont val="標楷體"/>
        <family val="4"/>
        <charset val="136"/>
      </rPr>
      <t>年度起不再續辦該方案。</t>
    </r>
    <phoneticPr fontId="27" type="noConversion"/>
  </si>
  <si>
    <r>
      <t>表</t>
    </r>
    <r>
      <rPr>
        <b/>
        <sz val="20"/>
        <rFont val="Times New Roman"/>
        <family val="1"/>
      </rPr>
      <t>4-1-2</t>
    </r>
    <r>
      <rPr>
        <b/>
        <sz val="20"/>
        <rFont val="標楷體"/>
        <family val="4"/>
        <charset val="136"/>
      </rPr>
      <t>「</t>
    </r>
    <r>
      <rPr>
        <b/>
        <sz val="20"/>
        <rFont val="Times New Roman"/>
        <family val="1"/>
      </rPr>
      <t>300</t>
    </r>
    <r>
      <rPr>
        <b/>
        <sz val="20"/>
        <rFont val="標楷體"/>
        <family val="4"/>
        <charset val="136"/>
      </rPr>
      <t>億元中央擴大租金補貼方案」辦理概況</t>
    </r>
    <phoneticPr fontId="27" type="noConversion"/>
  </si>
  <si>
    <t>表4-2-2「300億元中央擴大租金補貼方案」申請人身分概況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</si>
</sst>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\ #,##0.00\ ;\-#,##0.00\ ;\-00\ ;\ @\ "/>
    <numFmt numFmtId="177" formatCode="\ 0\ ;\-0\ ;&quot; - &quot;;\ @\ "/>
    <numFmt numFmtId="178" formatCode="0.00\ "/>
    <numFmt numFmtId="179" formatCode="0\ "/>
    <numFmt numFmtId="180" formatCode="#,##0.00\ "/>
    <numFmt numFmtId="182" formatCode="0.00\ ;[Red]\(0.00\)"/>
    <numFmt numFmtId="183" formatCode="0\ ;[Red]\(0\)"/>
    <numFmt numFmtId="184" formatCode="0.0\ "/>
    <numFmt numFmtId="185" formatCode="\ #,##0.00\ ;\-#,##0.00\ ;&quot; - &quot;;\ @\ "/>
    <numFmt numFmtId="194" formatCode="\ #,##0\ ;\-#,##0\ ;\-00\ ;\ @\ "/>
    <numFmt numFmtId="195" formatCode="\ #,##0.00\ ;\-#,##0.00\ ;&quot;-&quot;"/>
    <numFmt numFmtId="196" formatCode="\ #,##0\ ;\-#,##0\ ;&quot;-&quot;"/>
    <numFmt numFmtId="198" formatCode="\ #,##0;\-#,##0;&quot;-&quot;"/>
    <numFmt numFmtId="201" formatCode="\ #,##0.00\ ;\-#,##0.00\ ;&quot; - &quot;"/>
    <numFmt numFmtId="202" formatCode="\ #,##0;\-#,##0\ ;&quot;-&quot;"/>
  </numFmts>
  <fonts count="34" x14ac:knownFonts="1">
    <font>
      <sz val="12"/>
      <color indexed="8"/>
      <name val="新細明體"/>
      <family val="1"/>
    </font>
    <font>
      <sz val="10"/>
      <color indexed="8"/>
      <name val="Arial"/>
      <family val="2"/>
    </font>
    <font>
      <u/>
      <sz val="12"/>
      <color indexed="12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8"/>
      <name val="Times New Roman"/>
      <family val="1"/>
    </font>
    <font>
      <b/>
      <sz val="20"/>
      <color indexed="8"/>
      <name val="標楷體"/>
      <family val="4"/>
      <charset val="136"/>
    </font>
    <font>
      <b/>
      <sz val="20"/>
      <color indexed="8"/>
      <name val="Times New Roman"/>
      <family val="1"/>
    </font>
    <font>
      <sz val="14"/>
      <color indexed="8"/>
      <name val="Times New Roman"/>
      <family val="1"/>
    </font>
    <font>
      <sz val="14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標楷體"/>
      <family val="4"/>
    </font>
    <font>
      <sz val="14"/>
      <color indexed="8"/>
      <name val="標楷體"/>
      <family val="4"/>
    </font>
    <font>
      <sz val="12"/>
      <color indexed="10"/>
      <name val="細明體"/>
      <family val="3"/>
      <charset val="136"/>
    </font>
    <font>
      <sz val="16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標楷體"/>
      <family val="4"/>
    </font>
    <font>
      <b/>
      <sz val="14"/>
      <color indexed="8"/>
      <name val="Times New Roman"/>
      <family val="1"/>
    </font>
    <font>
      <sz val="13"/>
      <color indexed="8"/>
      <name val="標楷體"/>
      <family val="4"/>
      <charset val="136"/>
    </font>
    <font>
      <sz val="13"/>
      <color indexed="10"/>
      <name val="標楷體"/>
      <family val="4"/>
      <charset val="136"/>
    </font>
    <font>
      <b/>
      <sz val="12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b/>
      <sz val="12"/>
      <color indexed="8"/>
      <name val="細明體"/>
      <family val="3"/>
      <charset val="136"/>
    </font>
    <font>
      <b/>
      <sz val="12"/>
      <color indexed="8"/>
      <name val="Tahoma"/>
      <family val="2"/>
    </font>
    <font>
      <sz val="11"/>
      <color indexed="8"/>
      <name val="標楷體"/>
      <family val="4"/>
      <charset val="136"/>
    </font>
    <font>
      <sz val="11"/>
      <color indexed="8"/>
      <name val="標楷體"/>
      <family val="4"/>
    </font>
    <font>
      <sz val="10"/>
      <color indexed="8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b/>
      <sz val="20"/>
      <name val="標楷體"/>
      <family val="4"/>
      <charset val="136"/>
    </font>
    <font>
      <b/>
      <sz val="20"/>
      <name val="Times New Roman"/>
      <family val="1"/>
    </font>
    <font>
      <b/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3"/>
      <color theme="1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  <fill>
      <patternFill patternType="solid">
        <fgColor indexed="22"/>
        <bgColor indexed="47"/>
      </patternFill>
    </fill>
    <fill>
      <patternFill patternType="solid">
        <fgColor indexed="26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22"/>
      </patternFill>
    </fill>
  </fills>
  <borders count="1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90">
    <xf numFmtId="0" fontId="0" fillId="0" borderId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/>
    <xf numFmtId="0" fontId="26" fillId="0" borderId="0" applyBorder="0" applyProtection="0">
      <alignment vertical="center"/>
    </xf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8" fillId="0" borderId="0"/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176" fontId="26" fillId="0" borderId="0" applyBorder="0" applyProtection="0">
      <alignment vertical="center"/>
    </xf>
    <xf numFmtId="177" fontId="26" fillId="0" borderId="0" applyBorder="0" applyProtection="0">
      <alignment vertical="center"/>
    </xf>
    <xf numFmtId="0" fontId="2" fillId="0" borderId="0" applyBorder="0" applyProtection="0">
      <alignment vertical="center"/>
    </xf>
  </cellStyleXfs>
  <cellXfs count="14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3" fillId="2" borderId="0" xfId="0" applyNumberFormat="1" applyFont="1" applyFill="1">
      <alignment vertical="center"/>
    </xf>
    <xf numFmtId="0" fontId="0" fillId="2" borderId="0" xfId="0" applyNumberFormat="1" applyFill="1">
      <alignment vertical="center"/>
    </xf>
    <xf numFmtId="0" fontId="2" fillId="0" borderId="0" xfId="89" applyNumberFormat="1" applyFont="1">
      <alignment vertical="center"/>
    </xf>
    <xf numFmtId="0" fontId="4" fillId="0" borderId="0" xfId="11" applyNumberFormat="1" applyFont="1" applyFill="1" applyAlignment="1" applyProtection="1"/>
    <xf numFmtId="10" fontId="4" fillId="0" borderId="0" xfId="11" applyNumberFormat="1" applyFont="1" applyFill="1" applyAlignment="1" applyProtection="1"/>
    <xf numFmtId="0" fontId="7" fillId="0" borderId="0" xfId="11" applyNumberFormat="1" applyFont="1" applyFill="1" applyAlignment="1" applyProtection="1"/>
    <xf numFmtId="0" fontId="8" fillId="0" borderId="1" xfId="11" applyNumberFormat="1" applyFont="1" applyFill="1" applyBorder="1" applyAlignment="1" applyProtection="1">
      <alignment horizontal="center" vertical="center"/>
    </xf>
    <xf numFmtId="10" fontId="8" fillId="0" borderId="1" xfId="11" applyNumberFormat="1" applyFont="1" applyFill="1" applyBorder="1" applyAlignment="1" applyProtection="1">
      <alignment horizontal="center" vertical="center" wrapText="1"/>
    </xf>
    <xf numFmtId="10" fontId="8" fillId="0" borderId="2" xfId="11" applyNumberFormat="1" applyFont="1" applyFill="1" applyBorder="1" applyAlignment="1" applyProtection="1">
      <alignment horizontal="center" vertical="center" wrapText="1"/>
    </xf>
    <xf numFmtId="179" fontId="4" fillId="0" borderId="0" xfId="11" applyNumberFormat="1" applyFont="1" applyFill="1" applyAlignment="1" applyProtection="1">
      <alignment vertical="center"/>
    </xf>
    <xf numFmtId="180" fontId="4" fillId="0" borderId="0" xfId="11" applyNumberFormat="1" applyFont="1" applyFill="1" applyAlignment="1" applyProtection="1">
      <alignment vertical="center"/>
    </xf>
    <xf numFmtId="49" fontId="8" fillId="0" borderId="3" xfId="11" applyNumberFormat="1" applyFont="1" applyFill="1" applyBorder="1" applyAlignment="1" applyProtection="1">
      <alignment horizontal="center" vertical="top" wrapText="1"/>
    </xf>
    <xf numFmtId="179" fontId="9" fillId="0" borderId="0" xfId="11" applyNumberFormat="1" applyFont="1" applyFill="1" applyAlignment="1" applyProtection="1">
      <alignment vertical="center"/>
    </xf>
    <xf numFmtId="180" fontId="9" fillId="0" borderId="0" xfId="11" applyNumberFormat="1" applyFont="1" applyFill="1" applyAlignment="1" applyProtection="1">
      <alignment vertical="center"/>
    </xf>
    <xf numFmtId="178" fontId="9" fillId="0" borderId="0" xfId="0" applyNumberFormat="1" applyFont="1" applyFill="1" applyAlignment="1">
      <alignment vertical="top"/>
    </xf>
    <xf numFmtId="49" fontId="8" fillId="3" borderId="3" xfId="11" applyNumberFormat="1" applyFont="1" applyFill="1" applyBorder="1" applyAlignment="1" applyProtection="1">
      <alignment horizontal="center" vertical="top" wrapText="1"/>
    </xf>
    <xf numFmtId="179" fontId="9" fillId="0" borderId="4" xfId="11" applyNumberFormat="1" applyFont="1" applyFill="1" applyBorder="1" applyAlignment="1" applyProtection="1">
      <alignment vertical="center"/>
    </xf>
    <xf numFmtId="180" fontId="9" fillId="0" borderId="4" xfId="11" applyNumberFormat="1" applyFont="1" applyFill="1" applyBorder="1" applyAlignment="1" applyProtection="1">
      <alignment horizontal="right" vertical="center"/>
    </xf>
    <xf numFmtId="0" fontId="7" fillId="0" borderId="5" xfId="11" applyNumberFormat="1" applyFont="1" applyFill="1" applyBorder="1" applyAlignment="1" applyProtection="1">
      <alignment vertical="top" wrapText="1"/>
    </xf>
    <xf numFmtId="10" fontId="7" fillId="0" borderId="0" xfId="11" applyNumberFormat="1" applyFont="1" applyFill="1" applyAlignment="1" applyProtection="1"/>
    <xf numFmtId="0" fontId="7" fillId="0" borderId="0" xfId="11" applyNumberFormat="1" applyFont="1" applyFill="1" applyAlignment="1" applyProtection="1">
      <alignment horizontal="center" vertical="center"/>
    </xf>
    <xf numFmtId="0" fontId="8" fillId="0" borderId="0" xfId="11" applyNumberFormat="1" applyFont="1" applyFill="1" applyAlignment="1" applyProtection="1">
      <alignment horizontal="center" vertical="center"/>
    </xf>
    <xf numFmtId="10" fontId="7" fillId="0" borderId="0" xfId="11" applyNumberFormat="1" applyFont="1" applyFill="1" applyAlignment="1" applyProtection="1">
      <alignment horizontal="center" vertical="center" wrapText="1"/>
    </xf>
    <xf numFmtId="184" fontId="4" fillId="0" borderId="0" xfId="11" applyNumberFormat="1" applyFont="1" applyFill="1" applyAlignment="1" applyProtection="1"/>
    <xf numFmtId="179" fontId="4" fillId="0" borderId="0" xfId="11" applyNumberFormat="1" applyFont="1" applyFill="1" applyAlignment="1" applyProtection="1"/>
    <xf numFmtId="0" fontId="12" fillId="0" borderId="0" xfId="11" applyNumberFormat="1" applyFont="1" applyFill="1" applyAlignment="1" applyProtection="1">
      <alignment wrapText="1"/>
    </xf>
    <xf numFmtId="0" fontId="4" fillId="0" borderId="0" xfId="0" applyNumberFormat="1" applyFont="1">
      <alignment vertical="center"/>
    </xf>
    <xf numFmtId="0" fontId="7" fillId="0" borderId="0" xfId="11" applyNumberFormat="1" applyFont="1" applyFill="1" applyAlignment="1" applyProtection="1">
      <alignment vertical="center"/>
    </xf>
    <xf numFmtId="0" fontId="13" fillId="0" borderId="1" xfId="11" applyNumberFormat="1" applyFont="1" applyFill="1" applyBorder="1" applyAlignment="1" applyProtection="1">
      <alignment horizontal="center" vertical="center" wrapText="1"/>
    </xf>
    <xf numFmtId="0" fontId="13" fillId="0" borderId="6" xfId="11" applyNumberFormat="1" applyFont="1" applyFill="1" applyBorder="1" applyAlignment="1" applyProtection="1">
      <alignment horizontal="center" vertical="center" wrapText="1"/>
    </xf>
    <xf numFmtId="179" fontId="15" fillId="4" borderId="0" xfId="11" applyNumberFormat="1" applyFont="1" applyFill="1" applyAlignment="1" applyProtection="1"/>
    <xf numFmtId="0" fontId="15" fillId="4" borderId="0" xfId="11" applyNumberFormat="1" applyFont="1" applyFill="1" applyAlignment="1" applyProtection="1"/>
    <xf numFmtId="182" fontId="15" fillId="4" borderId="0" xfId="11" applyNumberFormat="1" applyFont="1" applyFill="1" applyAlignment="1" applyProtection="1"/>
    <xf numFmtId="0" fontId="16" fillId="0" borderId="0" xfId="11" applyNumberFormat="1" applyFont="1" applyFill="1" applyAlignment="1" applyProtection="1"/>
    <xf numFmtId="0" fontId="14" fillId="0" borderId="6" xfId="11" applyNumberFormat="1" applyFont="1" applyFill="1" applyBorder="1" applyAlignment="1" applyProtection="1"/>
    <xf numFmtId="0" fontId="9" fillId="0" borderId="7" xfId="11" applyNumberFormat="1" applyFont="1" applyFill="1" applyBorder="1" applyAlignment="1" applyProtection="1"/>
    <xf numFmtId="185" fontId="9" fillId="0" borderId="6" xfId="88" applyNumberFormat="1" applyFont="1" applyFill="1" applyBorder="1" applyAlignment="1"/>
    <xf numFmtId="180" fontId="9" fillId="0" borderId="6" xfId="88" applyNumberFormat="1" applyFont="1" applyFill="1" applyBorder="1" applyAlignment="1"/>
    <xf numFmtId="0" fontId="14" fillId="0" borderId="8" xfId="11" applyNumberFormat="1" applyFont="1" applyFill="1" applyBorder="1" applyAlignment="1" applyProtection="1"/>
    <xf numFmtId="180" fontId="9" fillId="0" borderId="5" xfId="88" applyNumberFormat="1" applyFont="1" applyFill="1" applyBorder="1" applyAlignment="1"/>
    <xf numFmtId="176" fontId="9" fillId="0" borderId="0" xfId="88" applyNumberFormat="1" applyFont="1" applyFill="1" applyAlignment="1"/>
    <xf numFmtId="180" fontId="9" fillId="0" borderId="0" xfId="88" applyNumberFormat="1" applyFont="1" applyFill="1" applyAlignment="1"/>
    <xf numFmtId="180" fontId="10" fillId="0" borderId="0" xfId="88" applyNumberFormat="1" applyFont="1" applyFill="1" applyAlignment="1">
      <alignment horizontal="right"/>
    </xf>
    <xf numFmtId="176" fontId="10" fillId="0" borderId="0" xfId="88" applyNumberFormat="1" applyFont="1" applyFill="1" applyAlignment="1">
      <alignment horizontal="right"/>
    </xf>
    <xf numFmtId="180" fontId="9" fillId="0" borderId="4" xfId="88" applyNumberFormat="1" applyFont="1" applyFill="1" applyBorder="1" applyAlignment="1">
      <alignment horizontal="right"/>
    </xf>
    <xf numFmtId="0" fontId="19" fillId="0" borderId="0" xfId="11" applyNumberFormat="1" applyFont="1" applyFill="1" applyAlignment="1" applyProtection="1"/>
    <xf numFmtId="0" fontId="8" fillId="0" borderId="7" xfId="11" applyNumberFormat="1" applyFont="1" applyFill="1" applyBorder="1" applyAlignment="1" applyProtection="1"/>
    <xf numFmtId="0" fontId="17" fillId="0" borderId="9" xfId="11" applyNumberFormat="1" applyFont="1" applyFill="1" applyBorder="1" applyAlignment="1" applyProtection="1"/>
    <xf numFmtId="176" fontId="9" fillId="0" borderId="6" xfId="88" applyNumberFormat="1" applyFont="1" applyFill="1" applyBorder="1" applyAlignment="1"/>
    <xf numFmtId="177" fontId="20" fillId="4" borderId="0" xfId="88" applyNumberFormat="1" applyFont="1" applyFill="1" applyAlignment="1"/>
    <xf numFmtId="185" fontId="20" fillId="4" borderId="0" xfId="88" applyNumberFormat="1" applyFont="1" applyFill="1" applyAlignment="1"/>
    <xf numFmtId="182" fontId="9" fillId="0" borderId="5" xfId="88" applyNumberFormat="1" applyFont="1" applyFill="1" applyBorder="1" applyAlignment="1"/>
    <xf numFmtId="182" fontId="9" fillId="0" borderId="0" xfId="88" applyNumberFormat="1" applyFont="1" applyFill="1" applyAlignment="1"/>
    <xf numFmtId="182" fontId="10" fillId="0" borderId="0" xfId="88" applyNumberFormat="1" applyFont="1" applyFill="1" applyAlignment="1">
      <alignment horizontal="right"/>
    </xf>
    <xf numFmtId="182" fontId="9" fillId="0" borderId="4" xfId="88" applyNumberFormat="1" applyFont="1" applyFill="1" applyBorder="1" applyAlignment="1">
      <alignment horizontal="right"/>
    </xf>
    <xf numFmtId="182" fontId="9" fillId="0" borderId="6" xfId="88" applyNumberFormat="1" applyFont="1" applyFill="1" applyBorder="1" applyAlignment="1"/>
    <xf numFmtId="182" fontId="9" fillId="0" borderId="4" xfId="88" applyNumberFormat="1" applyFont="1" applyFill="1" applyBorder="1" applyAlignment="1"/>
    <xf numFmtId="0" fontId="9" fillId="0" borderId="0" xfId="11" applyNumberFormat="1" applyFont="1" applyFill="1" applyAlignment="1" applyProtection="1"/>
    <xf numFmtId="0" fontId="10" fillId="0" borderId="0" xfId="0" applyNumberFormat="1" applyFont="1">
      <alignment vertical="center"/>
    </xf>
    <xf numFmtId="0" fontId="8" fillId="0" borderId="0" xfId="11" applyNumberFormat="1" applyFont="1" applyFill="1" applyAlignment="1" applyProtection="1"/>
    <xf numFmtId="0" fontId="20" fillId="0" borderId="0" xfId="11" applyNumberFormat="1" applyFont="1" applyFill="1" applyAlignment="1" applyProtection="1"/>
    <xf numFmtId="177" fontId="9" fillId="0" borderId="0" xfId="11" applyNumberFormat="1" applyFont="1" applyFill="1" applyAlignment="1" applyProtection="1"/>
    <xf numFmtId="0" fontId="4" fillId="0" borderId="0" xfId="11" applyNumberFormat="1" applyFont="1" applyFill="1" applyAlignment="1" applyProtection="1">
      <alignment vertical="center"/>
    </xf>
    <xf numFmtId="49" fontId="17" fillId="0" borderId="0" xfId="11" applyNumberFormat="1" applyFont="1" applyFill="1" applyAlignment="1" applyProtection="1">
      <alignment horizontal="left" wrapText="1"/>
    </xf>
    <xf numFmtId="183" fontId="4" fillId="0" borderId="0" xfId="11" applyNumberFormat="1" applyFont="1" applyFill="1" applyAlignment="1" applyProtection="1"/>
    <xf numFmtId="0" fontId="25" fillId="0" borderId="0" xfId="0" applyNumberFormat="1" applyFont="1">
      <alignment vertical="center"/>
    </xf>
    <xf numFmtId="180" fontId="10" fillId="0" borderId="0" xfId="11" applyNumberFormat="1" applyFont="1" applyFill="1" applyAlignment="1" applyProtection="1">
      <alignment vertical="center"/>
    </xf>
    <xf numFmtId="0" fontId="0" fillId="0" borderId="0" xfId="0" applyFill="1">
      <alignment vertical="center"/>
    </xf>
    <xf numFmtId="49" fontId="8" fillId="5" borderId="3" xfId="11" applyNumberFormat="1" applyFont="1" applyFill="1" applyBorder="1" applyAlignment="1" applyProtection="1">
      <alignment horizontal="center" vertical="top" wrapText="1"/>
    </xf>
    <xf numFmtId="180" fontId="10" fillId="5" borderId="0" xfId="11" applyNumberFormat="1" applyFont="1" applyFill="1" applyAlignment="1" applyProtection="1">
      <alignment vertical="center"/>
    </xf>
    <xf numFmtId="178" fontId="9" fillId="5" borderId="0" xfId="0" applyNumberFormat="1" applyFont="1" applyFill="1" applyAlignment="1">
      <alignment vertical="top"/>
    </xf>
    <xf numFmtId="194" fontId="9" fillId="0" borderId="2" xfId="87" applyNumberFormat="1" applyFont="1" applyBorder="1" applyAlignment="1">
      <alignment horizontal="right" vertical="center"/>
    </xf>
    <xf numFmtId="194" fontId="9" fillId="0" borderId="6" xfId="87" applyNumberFormat="1" applyFont="1" applyBorder="1" applyAlignment="1">
      <alignment horizontal="right" vertical="center"/>
    </xf>
    <xf numFmtId="194" fontId="9" fillId="0" borderId="10" xfId="87" applyNumberFormat="1" applyFont="1" applyBorder="1" applyAlignment="1">
      <alignment horizontal="right" vertical="center"/>
    </xf>
    <xf numFmtId="194" fontId="9" fillId="0" borderId="5" xfId="87" applyNumberFormat="1" applyFont="1" applyBorder="1" applyAlignment="1">
      <alignment horizontal="right" vertical="center"/>
    </xf>
    <xf numFmtId="194" fontId="9" fillId="0" borderId="8" xfId="87" applyNumberFormat="1" applyFont="1" applyBorder="1" applyAlignment="1">
      <alignment horizontal="right" vertical="center"/>
    </xf>
    <xf numFmtId="194" fontId="9" fillId="0" borderId="0" xfId="87" applyNumberFormat="1" applyFont="1" applyAlignment="1">
      <alignment horizontal="right" vertical="center"/>
    </xf>
    <xf numFmtId="194" fontId="9" fillId="0" borderId="2" xfId="87" applyNumberFormat="1" applyFont="1" applyBorder="1" applyAlignment="1" applyProtection="1">
      <alignment horizontal="right" vertical="center"/>
    </xf>
    <xf numFmtId="194" fontId="9" fillId="0" borderId="6" xfId="87" applyNumberFormat="1" applyFont="1" applyBorder="1" applyAlignment="1" applyProtection="1">
      <alignment horizontal="right" vertical="center"/>
    </xf>
    <xf numFmtId="177" fontId="9" fillId="0" borderId="4" xfId="88" applyNumberFormat="1" applyFont="1" applyFill="1" applyBorder="1" applyAlignment="1">
      <alignment horizontal="right" vertical="center"/>
    </xf>
    <xf numFmtId="198" fontId="9" fillId="0" borderId="2" xfId="88" applyNumberFormat="1" applyFont="1" applyFill="1" applyBorder="1" applyAlignment="1"/>
    <xf numFmtId="198" fontId="9" fillId="0" borderId="10" xfId="88" applyNumberFormat="1" applyFont="1" applyFill="1" applyBorder="1" applyAlignment="1"/>
    <xf numFmtId="198" fontId="9" fillId="0" borderId="8" xfId="88" applyNumberFormat="1" applyFont="1" applyFill="1" applyBorder="1" applyAlignment="1"/>
    <xf numFmtId="198" fontId="9" fillId="0" borderId="11" xfId="88" applyNumberFormat="1" applyFont="1" applyFill="1" applyBorder="1" applyAlignment="1"/>
    <xf numFmtId="198" fontId="9" fillId="0" borderId="6" xfId="88" applyNumberFormat="1" applyFont="1" applyFill="1" applyBorder="1" applyAlignment="1"/>
    <xf numFmtId="198" fontId="9" fillId="0" borderId="5" xfId="88" applyNumberFormat="1" applyFont="1" applyFill="1" applyBorder="1" applyAlignment="1"/>
    <xf numFmtId="198" fontId="9" fillId="0" borderId="0" xfId="88" applyNumberFormat="1" applyFont="1" applyFill="1" applyAlignment="1"/>
    <xf numFmtId="198" fontId="9" fillId="0" borderId="4" xfId="88" applyNumberFormat="1" applyFont="1" applyFill="1" applyBorder="1" applyAlignment="1"/>
    <xf numFmtId="196" fontId="9" fillId="0" borderId="0" xfId="11" applyNumberFormat="1" applyFont="1" applyFill="1" applyAlignment="1" applyProtection="1">
      <alignment vertical="center"/>
    </xf>
    <xf numFmtId="196" fontId="10" fillId="3" borderId="0" xfId="11" applyNumberFormat="1" applyFont="1" applyFill="1" applyAlignment="1" applyProtection="1">
      <alignment vertical="center"/>
    </xf>
    <xf numFmtId="201" fontId="9" fillId="0" borderId="0" xfId="11" applyNumberFormat="1" applyFont="1" applyFill="1" applyAlignment="1" applyProtection="1">
      <alignment vertical="center"/>
    </xf>
    <xf numFmtId="201" fontId="10" fillId="3" borderId="0" xfId="11" applyNumberFormat="1" applyFont="1" applyFill="1" applyAlignment="1" applyProtection="1">
      <alignment vertical="center"/>
    </xf>
    <xf numFmtId="201" fontId="9" fillId="0" borderId="0" xfId="0" applyNumberFormat="1" applyFont="1" applyFill="1" applyAlignment="1">
      <alignment vertical="top"/>
    </xf>
    <xf numFmtId="202" fontId="9" fillId="0" borderId="0" xfId="11" applyNumberFormat="1" applyFont="1" applyFill="1" applyAlignment="1" applyProtection="1">
      <alignment vertical="center"/>
    </xf>
    <xf numFmtId="202" fontId="10" fillId="5" borderId="0" xfId="11" applyNumberFormat="1" applyFont="1" applyFill="1" applyAlignment="1" applyProtection="1">
      <alignment vertical="center"/>
    </xf>
    <xf numFmtId="195" fontId="9" fillId="0" borderId="6" xfId="88" applyNumberFormat="1" applyFont="1" applyFill="1" applyBorder="1" applyAlignment="1">
      <alignment horizontal="right" vertical="center"/>
    </xf>
    <xf numFmtId="195" fontId="9" fillId="0" borderId="5" xfId="88" applyNumberFormat="1" applyFont="1" applyFill="1" applyBorder="1" applyAlignment="1">
      <alignment horizontal="right" vertical="center"/>
    </xf>
    <xf numFmtId="195" fontId="9" fillId="0" borderId="0" xfId="88" applyNumberFormat="1" applyFont="1" applyFill="1" applyAlignment="1">
      <alignment horizontal="right" vertical="center"/>
    </xf>
    <xf numFmtId="195" fontId="9" fillId="0" borderId="4" xfId="88" applyNumberFormat="1" applyFont="1" applyFill="1" applyBorder="1" applyAlignment="1">
      <alignment horizontal="right" vertical="center"/>
    </xf>
    <xf numFmtId="195" fontId="9" fillId="0" borderId="6" xfId="11" applyNumberFormat="1" applyFont="1" applyFill="1" applyBorder="1" applyAlignment="1" applyProtection="1">
      <alignment horizontal="right" vertical="center"/>
    </xf>
    <xf numFmtId="0" fontId="17" fillId="0" borderId="0" xfId="11" applyNumberFormat="1" applyFont="1" applyFill="1" applyAlignment="1" applyProtection="1">
      <alignment horizontal="left" vertical="center"/>
    </xf>
    <xf numFmtId="0" fontId="17" fillId="0" borderId="0" xfId="11" applyNumberFormat="1" applyFont="1" applyFill="1" applyAlignment="1" applyProtection="1">
      <alignment horizontal="left" vertical="center" wrapText="1"/>
    </xf>
    <xf numFmtId="0" fontId="17" fillId="0" borderId="4" xfId="11" applyNumberFormat="1" applyFont="1" applyFill="1" applyBorder="1" applyAlignment="1" applyProtection="1">
      <alignment horizontal="left" vertical="center"/>
    </xf>
    <xf numFmtId="0" fontId="17" fillId="0" borderId="12" xfId="11" applyNumberFormat="1" applyFont="1" applyFill="1" applyBorder="1" applyAlignment="1" applyProtection="1">
      <alignment horizontal="left" vertical="center" wrapText="1"/>
    </xf>
    <xf numFmtId="0" fontId="17" fillId="0" borderId="4" xfId="11" applyNumberFormat="1" applyFont="1" applyFill="1" applyBorder="1" applyAlignment="1" applyProtection="1">
      <alignment horizontal="left" vertical="center" wrapText="1"/>
    </xf>
    <xf numFmtId="201" fontId="9" fillId="6" borderId="0" xfId="0" applyNumberFormat="1" applyFont="1" applyFill="1" applyAlignment="1">
      <alignment vertical="top"/>
    </xf>
    <xf numFmtId="0" fontId="17" fillId="0" borderId="13" xfId="11" applyNumberFormat="1" applyFont="1" applyFill="1" applyBorder="1" applyAlignment="1" applyProtection="1">
      <alignment horizontal="center" vertical="center" wrapText="1"/>
    </xf>
    <xf numFmtId="0" fontId="17" fillId="0" borderId="0" xfId="11" applyNumberFormat="1" applyFont="1" applyFill="1" applyBorder="1" applyAlignment="1" applyProtection="1">
      <alignment horizontal="center" vertical="center" wrapText="1"/>
    </xf>
    <xf numFmtId="0" fontId="17" fillId="0" borderId="12" xfId="11" applyNumberFormat="1" applyFont="1" applyFill="1" applyBorder="1" applyAlignment="1" applyProtection="1">
      <alignment horizontal="center" vertical="center" wrapText="1"/>
    </xf>
    <xf numFmtId="0" fontId="17" fillId="0" borderId="5" xfId="11" applyNumberFormat="1" applyFont="1" applyFill="1" applyBorder="1" applyAlignment="1" applyProtection="1">
      <alignment horizontal="center" vertical="center" wrapText="1"/>
    </xf>
    <xf numFmtId="196" fontId="9" fillId="0" borderId="1" xfId="87" applyNumberFormat="1" applyFont="1" applyBorder="1">
      <alignment vertical="center"/>
    </xf>
    <xf numFmtId="196" fontId="9" fillId="0" borderId="1" xfId="87" applyNumberFormat="1" applyFont="1" applyBorder="1" applyAlignment="1">
      <alignment horizontal="center" vertical="center"/>
    </xf>
    <xf numFmtId="49" fontId="17" fillId="0" borderId="14" xfId="11" applyNumberFormat="1" applyFont="1" applyFill="1" applyBorder="1" applyAlignment="1" applyProtection="1">
      <alignment horizontal="left" wrapText="1"/>
    </xf>
    <xf numFmtId="196" fontId="9" fillId="0" borderId="2" xfId="87" applyNumberFormat="1" applyFont="1" applyBorder="1">
      <alignment vertical="center"/>
    </xf>
    <xf numFmtId="201" fontId="9" fillId="0" borderId="0" xfId="11" applyNumberFormat="1" applyFont="1" applyFill="1" applyBorder="1" applyAlignment="1" applyProtection="1">
      <alignment horizontal="right" vertical="center"/>
    </xf>
    <xf numFmtId="196" fontId="9" fillId="0" borderId="0" xfId="11" applyNumberFormat="1" applyFont="1" applyFill="1" applyBorder="1" applyAlignment="1" applyProtection="1">
      <alignment vertical="center"/>
    </xf>
    <xf numFmtId="201" fontId="9" fillId="0" borderId="0" xfId="11" applyNumberFormat="1" applyFont="1" applyFill="1" applyBorder="1" applyAlignment="1" applyProtection="1">
      <alignment vertical="center"/>
    </xf>
    <xf numFmtId="0" fontId="7" fillId="0" borderId="15" xfId="11" applyNumberFormat="1" applyFont="1" applyFill="1" applyBorder="1" applyAlignment="1" applyProtection="1">
      <alignment vertical="top" wrapText="1"/>
    </xf>
    <xf numFmtId="0" fontId="7" fillId="0" borderId="15" xfId="11" applyNumberFormat="1" applyFont="1" applyFill="1" applyBorder="1" applyAlignment="1" applyProtection="1"/>
    <xf numFmtId="10" fontId="7" fillId="0" borderId="15" xfId="11" applyNumberFormat="1" applyFont="1" applyFill="1" applyBorder="1" applyAlignment="1" applyProtection="1"/>
    <xf numFmtId="0" fontId="33" fillId="0" borderId="12" xfId="11" applyNumberFormat="1" applyFont="1" applyFill="1" applyBorder="1" applyAlignment="1" applyProtection="1">
      <alignment horizontal="center" vertical="center" wrapText="1"/>
    </xf>
    <xf numFmtId="0" fontId="5" fillId="0" borderId="0" xfId="11" applyNumberFormat="1" applyFont="1" applyFill="1" applyAlignment="1" applyProtection="1">
      <alignment horizontal="center" vertical="center"/>
    </xf>
    <xf numFmtId="0" fontId="7" fillId="0" borderId="4" xfId="11" applyNumberFormat="1" applyFont="1" applyFill="1" applyBorder="1" applyAlignment="1" applyProtection="1">
      <alignment horizontal="center" vertical="center"/>
    </xf>
    <xf numFmtId="178" fontId="8" fillId="0" borderId="7" xfId="11" applyNumberFormat="1" applyFont="1" applyFill="1" applyBorder="1" applyAlignment="1" applyProtection="1">
      <alignment horizontal="center" vertical="center" wrapText="1"/>
    </xf>
    <xf numFmtId="0" fontId="8" fillId="0" borderId="1" xfId="11" applyNumberFormat="1" applyFont="1" applyFill="1" applyBorder="1" applyAlignment="1" applyProtection="1">
      <alignment horizontal="center" vertical="center"/>
    </xf>
    <xf numFmtId="0" fontId="8" fillId="0" borderId="2" xfId="11" applyNumberFormat="1" applyFont="1" applyFill="1" applyBorder="1" applyAlignment="1" applyProtection="1">
      <alignment horizontal="center" vertical="center"/>
    </xf>
    <xf numFmtId="0" fontId="29" fillId="0" borderId="0" xfId="11" applyNumberFormat="1" applyFont="1" applyFill="1" applyAlignment="1" applyProtection="1">
      <alignment horizontal="center" vertical="center"/>
    </xf>
    <xf numFmtId="0" fontId="6" fillId="0" borderId="0" xfId="11" applyNumberFormat="1" applyFont="1" applyFill="1" applyAlignment="1" applyProtection="1">
      <alignment horizontal="center" vertical="center"/>
    </xf>
    <xf numFmtId="0" fontId="7" fillId="0" borderId="0" xfId="11" applyNumberFormat="1" applyFont="1" applyFill="1" applyAlignment="1" applyProtection="1">
      <alignment horizontal="center" vertical="center"/>
    </xf>
    <xf numFmtId="0" fontId="11" fillId="0" borderId="2" xfId="11" applyNumberFormat="1" applyFont="1" applyFill="1" applyBorder="1" applyAlignment="1" applyProtection="1">
      <alignment horizontal="center" vertical="center"/>
    </xf>
    <xf numFmtId="0" fontId="8" fillId="0" borderId="7" xfId="11" applyNumberFormat="1" applyFont="1" applyFill="1" applyBorder="1" applyAlignment="1" applyProtection="1">
      <alignment vertical="center"/>
    </xf>
    <xf numFmtId="0" fontId="8" fillId="0" borderId="5" xfId="11" applyNumberFormat="1" applyFont="1" applyFill="1" applyBorder="1" applyAlignment="1" applyProtection="1">
      <alignment horizontal="left" wrapText="1"/>
    </xf>
    <xf numFmtId="0" fontId="8" fillId="0" borderId="4" xfId="11" applyNumberFormat="1" applyFont="1" applyFill="1" applyBorder="1" applyAlignment="1" applyProtection="1">
      <alignment horizontal="center" vertical="center"/>
    </xf>
    <xf numFmtId="0" fontId="13" fillId="0" borderId="7" xfId="11" applyNumberFormat="1" applyFont="1" applyFill="1" applyBorder="1" applyAlignment="1" applyProtection="1">
      <alignment horizontal="center" vertical="center"/>
    </xf>
    <xf numFmtId="0" fontId="14" fillId="4" borderId="6" xfId="11" applyNumberFormat="1" applyFont="1" applyFill="1" applyBorder="1" applyAlignment="1" applyProtection="1">
      <alignment horizontal="left"/>
    </xf>
    <xf numFmtId="0" fontId="31" fillId="0" borderId="0" xfId="11" applyNumberFormat="1" applyFont="1" applyFill="1" applyAlignment="1" applyProtection="1">
      <alignment horizontal="center" vertical="center"/>
    </xf>
    <xf numFmtId="182" fontId="23" fillId="0" borderId="0" xfId="11" applyNumberFormat="1" applyFont="1" applyFill="1" applyBorder="1" applyAlignment="1" applyProtection="1">
      <alignment vertical="top" wrapText="1"/>
    </xf>
    <xf numFmtId="182" fontId="23" fillId="0" borderId="5" xfId="11" applyNumberFormat="1" applyFont="1" applyFill="1" applyBorder="1" applyAlignment="1" applyProtection="1">
      <alignment vertical="top" wrapText="1"/>
    </xf>
    <xf numFmtId="178" fontId="17" fillId="0" borderId="7" xfId="11" applyNumberFormat="1" applyFont="1" applyFill="1" applyBorder="1" applyAlignment="1" applyProtection="1">
      <alignment horizontal="center" vertical="center" wrapText="1"/>
    </xf>
    <xf numFmtId="0" fontId="17" fillId="0" borderId="1" xfId="11" applyNumberFormat="1" applyFont="1" applyFill="1" applyBorder="1" applyAlignment="1" applyProtection="1">
      <alignment horizontal="center" vertical="center"/>
    </xf>
    <xf numFmtId="0" fontId="32" fillId="0" borderId="1" xfId="11" applyNumberFormat="1" applyFont="1" applyFill="1" applyBorder="1" applyAlignment="1" applyProtection="1">
      <alignment horizontal="center" vertical="center" wrapText="1"/>
    </xf>
    <xf numFmtId="0" fontId="17" fillId="0" borderId="2" xfId="11" applyNumberFormat="1" applyFont="1" applyFill="1" applyBorder="1" applyAlignment="1" applyProtection="1">
      <alignment horizontal="center" vertical="center"/>
    </xf>
    <xf numFmtId="0" fontId="17" fillId="0" borderId="6" xfId="11" applyNumberFormat="1" applyFont="1" applyFill="1" applyBorder="1" applyAlignment="1" applyProtection="1">
      <alignment horizontal="center" vertical="center"/>
    </xf>
  </cellXfs>
  <cellStyles count="90">
    <cellStyle name="一般" xfId="0" builtinId="0"/>
    <cellStyle name="一般 10" xfId="1" xr:uid="{F14FF278-6B55-4498-AEE6-C0DBCD28CB14}"/>
    <cellStyle name="一般 11" xfId="2" xr:uid="{2DF09215-19F2-458F-B401-EC156354E6EF}"/>
    <cellStyle name="一般 12" xfId="3" xr:uid="{96E69BFC-C254-406E-8649-D63CD35A0E1A}"/>
    <cellStyle name="一般 13" xfId="4" xr:uid="{195B7B80-8225-4E20-8450-77E150EA8887}"/>
    <cellStyle name="一般 14" xfId="5" xr:uid="{CF33DA74-6FFB-4D7E-9234-1417087B65C5}"/>
    <cellStyle name="一般 15" xfId="6" xr:uid="{DFF67FAE-FAFD-4177-92B5-72803233A9BA}"/>
    <cellStyle name="一般 16" xfId="7" xr:uid="{C165EE6B-1BF6-4333-AEDE-C092889C8B8A}"/>
    <cellStyle name="一般 17" xfId="8" xr:uid="{E705F32C-705E-48A7-ABFF-79AFD4782294}"/>
    <cellStyle name="一般 18" xfId="9" xr:uid="{24914165-8B9B-473C-9CFE-692A7757AFE2}"/>
    <cellStyle name="一般 19" xfId="10" xr:uid="{6CCE74E8-B25F-4551-8C97-916B01BF8F35}"/>
    <cellStyle name="一般 2" xfId="11" xr:uid="{3F0320CC-A565-42A6-A468-2AA4DBFE17F6}"/>
    <cellStyle name="一般 2 2" xfId="12" xr:uid="{9D971B42-A33A-4FC3-9C28-061A4C0AF79E}"/>
    <cellStyle name="一般 2 3" xfId="13" xr:uid="{88E75FFB-FEB7-4659-BDD8-B73D3B00A75F}"/>
    <cellStyle name="一般 2 4" xfId="14" xr:uid="{76439583-7A5C-4AFE-937E-FE6645477646}"/>
    <cellStyle name="一般 2 5" xfId="15" xr:uid="{642B2CC2-FDEB-4A3D-8884-D36D8A663DD9}"/>
    <cellStyle name="一般 20" xfId="16" xr:uid="{9930F583-AEED-46CB-9AC0-E5E3C7A6A24B}"/>
    <cellStyle name="一般 21" xfId="17" xr:uid="{875F05B3-719C-4220-978C-4A5026EB8A53}"/>
    <cellStyle name="一般 22" xfId="18" xr:uid="{653B71B7-70E9-490E-9CF3-3742EFE0B4E7}"/>
    <cellStyle name="一般 23" xfId="19" xr:uid="{CFED0672-8049-4D43-9934-2C89B04E3281}"/>
    <cellStyle name="一般 24" xfId="20" xr:uid="{9A367DAA-50E6-4131-9641-D9E5E09276DA}"/>
    <cellStyle name="一般 25" xfId="21" xr:uid="{AF594B9F-8B1A-4899-9BD4-AFBAD6C519B2}"/>
    <cellStyle name="一般 26" xfId="22" xr:uid="{9DCD9A83-4B36-4BC2-9B6B-1BD68D0319CB}"/>
    <cellStyle name="一般 27" xfId="23" xr:uid="{66F667B2-F53E-4182-9AB7-BBB9DC4E8499}"/>
    <cellStyle name="一般 28" xfId="24" xr:uid="{686ACE6B-38C1-42A3-ADC0-05463E0CEDFD}"/>
    <cellStyle name="一般 29" xfId="25" xr:uid="{10E918CF-4509-4076-BA75-53CC84E8A7D7}"/>
    <cellStyle name="一般 3" xfId="26" xr:uid="{D3E7926D-362A-4DB9-A18C-F25639BE0140}"/>
    <cellStyle name="一般 3 2" xfId="27" xr:uid="{244DD7EE-B32F-4323-A030-663DE91422CE}"/>
    <cellStyle name="一般 3 3" xfId="28" xr:uid="{516845E3-CE46-4017-9F63-BDA79B2D155A}"/>
    <cellStyle name="一般 3 4" xfId="29" xr:uid="{0F6EA606-FCBE-49A1-911D-AE5AB487D0A7}"/>
    <cellStyle name="一般 3 5" xfId="30" xr:uid="{E1B90598-8C50-4B63-A017-FD4162A97269}"/>
    <cellStyle name="一般 30" xfId="31" xr:uid="{6DEDDD1B-427A-4972-A924-CB69F2095EBA}"/>
    <cellStyle name="一般 31" xfId="32" xr:uid="{D8BA0D16-6887-4EA0-8750-87E69DC20D52}"/>
    <cellStyle name="一般 32" xfId="33" xr:uid="{97144F67-F9B8-484B-A2A6-93E1EBCEF716}"/>
    <cellStyle name="一般 33" xfId="34" xr:uid="{90B29B9F-746F-4B0F-A373-CAA766582627}"/>
    <cellStyle name="一般 34" xfId="35" xr:uid="{DA639417-E133-4CF6-984B-7D43482DFB12}"/>
    <cellStyle name="一般 35" xfId="36" xr:uid="{FD0BD676-D12A-41EE-9F9D-321E9FD530BA}"/>
    <cellStyle name="一般 36" xfId="37" xr:uid="{F4C34411-CA27-40AE-AB98-507BCF9E309A}"/>
    <cellStyle name="一般 37" xfId="38" xr:uid="{7559587A-4B91-42AF-BF7D-A6B871F073DD}"/>
    <cellStyle name="一般 38" xfId="39" xr:uid="{1BE7BD76-6C5A-4B3F-99D3-C3468F30536C}"/>
    <cellStyle name="一般 39" xfId="40" xr:uid="{7B131F1B-4426-48C1-878C-7EA1F406CF2F}"/>
    <cellStyle name="一般 4" xfId="41" xr:uid="{DAF79BCE-B0CA-47ED-B950-75F2CB6CA948}"/>
    <cellStyle name="一般 40" xfId="42" xr:uid="{3BFE6D64-CBD5-4A27-985E-D710C4920A0F}"/>
    <cellStyle name="一般 41" xfId="43" xr:uid="{A0C3C536-0EBF-4C3C-8877-13E9870CBB3E}"/>
    <cellStyle name="一般 42" xfId="44" xr:uid="{FF5AD2AE-78C8-4587-A326-39D3832E4DB3}"/>
    <cellStyle name="一般 43" xfId="45" xr:uid="{5D39DF81-93DE-40AC-B240-9016D3085252}"/>
    <cellStyle name="一般 44" xfId="46" xr:uid="{81D51B34-2DC1-46EB-9DBE-3AC19408399B}"/>
    <cellStyle name="一般 45" xfId="47" xr:uid="{58C747B6-09FF-45BD-BF44-93AAE04F9310}"/>
    <cellStyle name="一般 46" xfId="48" xr:uid="{A5ABE048-44EA-4CDA-AEB7-B888E2293F67}"/>
    <cellStyle name="一般 47" xfId="49" xr:uid="{EB486627-3E21-4A2D-908F-E82C05BEBDC0}"/>
    <cellStyle name="一般 48" xfId="50" xr:uid="{88590B5F-497F-4792-81E4-C19A02EF5F50}"/>
    <cellStyle name="一般 49" xfId="51" xr:uid="{D8FAC71F-4EDF-43EC-BB04-2B856E674240}"/>
    <cellStyle name="一般 5" xfId="52" xr:uid="{F26BD263-7B34-4DA6-9E6A-BEA840D6389A}"/>
    <cellStyle name="一般 50" xfId="53" xr:uid="{3D3990ED-A11D-46A5-B15D-FA0F2990F1A1}"/>
    <cellStyle name="一般 51" xfId="54" xr:uid="{834CF116-988E-4AF0-83B9-15A9FA9D89B7}"/>
    <cellStyle name="一般 52" xfId="55" xr:uid="{84C7D573-EA6B-4454-9810-2DCE6BB7053C}"/>
    <cellStyle name="一般 53" xfId="56" xr:uid="{BAB43B59-25B3-4C5A-96C7-BD4DD160587F}"/>
    <cellStyle name="一般 54" xfId="57" xr:uid="{75C8F91C-AFE8-4F0B-A82E-EA8EE1C64196}"/>
    <cellStyle name="一般 55" xfId="58" xr:uid="{54153527-6CAA-4820-862A-B6CE6533134E}"/>
    <cellStyle name="一般 56" xfId="59" xr:uid="{FCD48CA4-FBAB-4B9F-9C16-FE7F21C5630F}"/>
    <cellStyle name="一般 57" xfId="60" xr:uid="{035978A7-929F-4F09-A577-747A112D66A6}"/>
    <cellStyle name="一般 58" xfId="61" xr:uid="{A05FD09A-917C-4B4C-A6F7-6C52718FB6E1}"/>
    <cellStyle name="一般 59" xfId="62" xr:uid="{5AA23E82-CBA8-4C14-8AB0-713CC2CB6B74}"/>
    <cellStyle name="一般 6" xfId="63" xr:uid="{E4DEA182-8186-4AF6-8F12-739B0D540682}"/>
    <cellStyle name="一般 60" xfId="64" xr:uid="{3DF12A3D-38C5-4DF4-9D33-3E0EC96CAC23}"/>
    <cellStyle name="一般 61" xfId="65" xr:uid="{977AA951-562E-4BCC-A5B6-FF1170EF1488}"/>
    <cellStyle name="一般 62" xfId="66" xr:uid="{6C04D734-8EA1-4E97-8D03-DB4CF9EFB586}"/>
    <cellStyle name="一般 63" xfId="67" xr:uid="{FF48E1FC-F9DB-4DB2-A4AF-0C868059D1C6}"/>
    <cellStyle name="一般 64" xfId="68" xr:uid="{F4D3A7E6-722E-4C46-9595-6A8BE34873F9}"/>
    <cellStyle name="一般 65" xfId="69" xr:uid="{2B64D47E-E86C-490C-8251-B61F7EA00445}"/>
    <cellStyle name="一般 66" xfId="70" xr:uid="{894B0BFC-676C-4B09-9A84-6BC4269357D0}"/>
    <cellStyle name="一般 67" xfId="71" xr:uid="{3DAC43B6-E245-4CDD-956B-96DCAE44A47A}"/>
    <cellStyle name="一般 68" xfId="72" xr:uid="{78572B88-1DBB-4CD4-8215-F4AFA37BE785}"/>
    <cellStyle name="一般 69" xfId="73" xr:uid="{67FE193C-7EB8-42AF-9892-E50549BDE941}"/>
    <cellStyle name="一般 7" xfId="74" xr:uid="{4E0B5324-23F8-4CC4-ADF9-07C8C0213CA6}"/>
    <cellStyle name="一般 70" xfId="75" xr:uid="{9AD06051-662D-4B10-8FBE-F15445406A4B}"/>
    <cellStyle name="一般 71" xfId="76" xr:uid="{0590205C-AED2-48C7-A24B-08C454EA2EDA}"/>
    <cellStyle name="一般 72" xfId="77" xr:uid="{EFB4EF79-B050-4B2A-BE07-ACA01DCDC196}"/>
    <cellStyle name="一般 73" xfId="78" xr:uid="{7E956090-0BBA-4CD5-867C-88470334E003}"/>
    <cellStyle name="一般 74" xfId="79" xr:uid="{DD234A36-AA19-4C8A-B464-D694FE5023AE}"/>
    <cellStyle name="一般 75" xfId="80" xr:uid="{7F77ABE0-8C4C-4707-9198-E90502AEE14D}"/>
    <cellStyle name="一般 76" xfId="81" xr:uid="{1716EB12-EF5F-4E3E-AB18-EFBE13886E18}"/>
    <cellStyle name="一般 77" xfId="82" xr:uid="{27B0BE56-491B-4A47-9C4E-A2985F45B43F}"/>
    <cellStyle name="一般 78" xfId="83" xr:uid="{57592DA2-60A4-4E74-A318-0569986C1AC7}"/>
    <cellStyle name="一般 79" xfId="84" xr:uid="{AC253144-53FA-4441-A6DE-43971A580CDE}"/>
    <cellStyle name="一般 8" xfId="85" xr:uid="{4EBBD286-8534-460B-B890-BD5DD0576AEA}"/>
    <cellStyle name="一般 9" xfId="86" xr:uid="{4B2D6041-AFDA-4C2F-8260-4B803CE72B76}"/>
    <cellStyle name="千分位" xfId="87" builtinId="3"/>
    <cellStyle name="千分位[0]" xfId="88" builtinId="6"/>
    <cellStyle name="超連結" xfId="89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4D79B"/>
      <rgbColor rgb="00808080"/>
      <rgbColor rgb="009999FF"/>
      <rgbColor rgb="00993366"/>
      <rgbColor rgb="00EEECE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320040</xdr:colOff>
      <xdr:row>1</xdr:row>
      <xdr:rowOff>55245</xdr:rowOff>
    </xdr:from>
    <xdr:ext cx="1261884" cy="325730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1299719-8B80-A58D-1444-37D69D660DC4}"/>
            </a:ext>
          </a:extLst>
        </xdr:cNvPr>
        <xdr:cNvSpPr txBox="1"/>
      </xdr:nvSpPr>
      <xdr:spPr>
        <a:xfrm>
          <a:off x="11965940" y="537845"/>
          <a:ext cx="1261884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單位：戶；％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342900</xdr:colOff>
      <xdr:row>1</xdr:row>
      <xdr:rowOff>47625</xdr:rowOff>
    </xdr:from>
    <xdr:ext cx="1261884" cy="325730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5B1EB287-D70C-ECDC-6FDC-CC9100E34178}"/>
            </a:ext>
          </a:extLst>
        </xdr:cNvPr>
        <xdr:cNvSpPr txBox="1"/>
      </xdr:nvSpPr>
      <xdr:spPr>
        <a:xfrm>
          <a:off x="5676900" y="520065"/>
          <a:ext cx="1261884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單位：戶；％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882015</xdr:colOff>
      <xdr:row>1</xdr:row>
      <xdr:rowOff>9525</xdr:rowOff>
    </xdr:from>
    <xdr:ext cx="1261884" cy="325730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42CCDBDA-2A1C-9C4C-9892-C7D51588FCCC}"/>
            </a:ext>
          </a:extLst>
        </xdr:cNvPr>
        <xdr:cNvSpPr txBox="1"/>
      </xdr:nvSpPr>
      <xdr:spPr>
        <a:xfrm>
          <a:off x="5979795" y="588645"/>
          <a:ext cx="1261884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單位：戶；％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929640</xdr:colOff>
      <xdr:row>1</xdr:row>
      <xdr:rowOff>9525</xdr:rowOff>
    </xdr:from>
    <xdr:ext cx="1261884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636E9B4-8EFB-D80A-ABE8-A5814C5B46D9}"/>
            </a:ext>
          </a:extLst>
        </xdr:cNvPr>
        <xdr:cNvSpPr txBox="1"/>
      </xdr:nvSpPr>
      <xdr:spPr>
        <a:xfrm>
          <a:off x="5981700" y="588645"/>
          <a:ext cx="1261884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單位：戶；％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520065</xdr:colOff>
      <xdr:row>0</xdr:row>
      <xdr:rowOff>581025</xdr:rowOff>
    </xdr:from>
    <xdr:ext cx="1261884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84E7BD2-AC56-56AE-F63A-753135C375BF}"/>
            </a:ext>
          </a:extLst>
        </xdr:cNvPr>
        <xdr:cNvSpPr txBox="1"/>
      </xdr:nvSpPr>
      <xdr:spPr>
        <a:xfrm>
          <a:off x="5770245" y="581025"/>
          <a:ext cx="1261884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單位：戶；％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D4744-3214-4412-90C4-C71D563F6FEE}">
  <dimension ref="A1:BL6"/>
  <sheetViews>
    <sheetView tabSelected="1" zoomScaleNormal="100" workbookViewId="0"/>
  </sheetViews>
  <sheetFormatPr defaultColWidth="7" defaultRowHeight="16.2" x14ac:dyDescent="0.3"/>
  <cols>
    <col min="1" max="1" width="9.21875" style="1" customWidth="1"/>
    <col min="2" max="64" width="7" style="1" customWidth="1"/>
  </cols>
  <sheetData>
    <row r="1" spans="1:2" ht="28.5" customHeight="1" x14ac:dyDescent="0.3">
      <c r="A1" s="2" t="s">
        <v>0</v>
      </c>
      <c r="B1" s="3"/>
    </row>
    <row r="2" spans="1:2" ht="28.5" customHeight="1" x14ac:dyDescent="0.3">
      <c r="A2" s="4" t="s">
        <v>1</v>
      </c>
      <c r="B2" s="1" t="s">
        <v>2</v>
      </c>
    </row>
    <row r="3" spans="1:2" ht="28.5" customHeight="1" x14ac:dyDescent="0.3">
      <c r="A3" s="4" t="s">
        <v>87</v>
      </c>
      <c r="B3" s="1" t="s">
        <v>3</v>
      </c>
    </row>
    <row r="4" spans="1:2" ht="28.5" customHeight="1" x14ac:dyDescent="0.3">
      <c r="A4" s="4" t="s">
        <v>4</v>
      </c>
      <c r="B4" s="1" t="s">
        <v>5</v>
      </c>
    </row>
    <row r="5" spans="1:2" ht="28.5" customHeight="1" x14ac:dyDescent="0.3">
      <c r="A5" s="4" t="s">
        <v>6</v>
      </c>
      <c r="B5" s="1" t="s">
        <v>7</v>
      </c>
    </row>
    <row r="6" spans="1:2" ht="28.5" customHeight="1" x14ac:dyDescent="0.3">
      <c r="A6" s="4" t="s">
        <v>88</v>
      </c>
      <c r="B6" s="1" t="s">
        <v>8</v>
      </c>
    </row>
  </sheetData>
  <sheetProtection selectLockedCells="1" selectUnlockedCells="1"/>
  <phoneticPr fontId="27" type="noConversion"/>
  <hyperlinks>
    <hyperlink ref="A2" location="'表4-1-1'!A1" display="表 4-1-1" xr:uid="{3DCA328B-22D4-40D8-BAB5-13BD9B64D692}"/>
    <hyperlink ref="A3" location="'表4-1-2'!A1" display="表 4-1-2" xr:uid="{0FA62FA3-7773-4526-ADD6-19ACF4C61882}"/>
    <hyperlink ref="A4" location="'表4-2-1'!A1" display="表 4-2-1" xr:uid="{D2775055-6D85-4B64-A53C-1BF1C7238160}"/>
    <hyperlink ref="A5" location="'表4-2-2'!A1" display="表 4-2-2" xr:uid="{7FD733A6-2CBA-42B8-B9BA-3B1EAE157E88}"/>
    <hyperlink ref="A6" location="'表4-3'!A1" display="表 4-3" xr:uid="{8B1D3652-AF1C-4FCA-A5A8-EA2F8AFFA812}"/>
  </hyperlinks>
  <pageMargins left="0.7" right="0.7" top="0.3" bottom="0.3" header="0.3" footer="0.3"/>
  <pageSetup paperSize="9" orientation="portrait" useFirstPageNumber="1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1BA65-169F-45A1-8253-40641F4F1E1E}">
  <sheetPr>
    <pageSetUpPr fitToPage="1"/>
  </sheetPr>
  <dimension ref="A1:BK37"/>
  <sheetViews>
    <sheetView view="pageBreakPreview" topLeftCell="A10" zoomScale="60" zoomScaleNormal="100" workbookViewId="0">
      <selection activeCell="Y30" sqref="Y30"/>
    </sheetView>
  </sheetViews>
  <sheetFormatPr defaultColWidth="7" defaultRowHeight="16.2" x14ac:dyDescent="0.3"/>
  <cols>
    <col min="1" max="1" width="12.88671875" style="5" customWidth="1"/>
    <col min="2" max="4" width="12.109375" style="5" bestFit="1" customWidth="1"/>
    <col min="5" max="8" width="10.6640625" style="5" customWidth="1"/>
    <col min="9" max="9" width="10.6640625" style="6" customWidth="1"/>
    <col min="10" max="12" width="10.6640625" style="5" customWidth="1"/>
    <col min="13" max="13" width="10.6640625" style="6" customWidth="1"/>
    <col min="14" max="16" width="12.109375" style="5" bestFit="1" customWidth="1"/>
    <col min="17" max="17" width="10.6640625" style="6" customWidth="1"/>
    <col min="18" max="63" width="7" style="5" customWidth="1"/>
  </cols>
  <sheetData>
    <row r="1" spans="1:63" ht="37.950000000000003" customHeight="1" x14ac:dyDescent="0.3">
      <c r="A1" s="123" t="s">
        <v>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</row>
    <row r="2" spans="1:63" ht="33.6" customHeight="1" x14ac:dyDescent="0.35">
      <c r="A2" s="124" t="s">
        <v>92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63" ht="30" customHeight="1" x14ac:dyDescent="0.35">
      <c r="A3" s="125" t="s">
        <v>10</v>
      </c>
      <c r="B3" s="126" t="s">
        <v>11</v>
      </c>
      <c r="C3" s="126"/>
      <c r="D3" s="126"/>
      <c r="E3" s="126"/>
      <c r="F3" s="126" t="s">
        <v>12</v>
      </c>
      <c r="G3" s="126"/>
      <c r="H3" s="126"/>
      <c r="I3" s="126"/>
      <c r="J3" s="126" t="s">
        <v>13</v>
      </c>
      <c r="K3" s="126"/>
      <c r="L3" s="126"/>
      <c r="M3" s="126"/>
      <c r="N3" s="127" t="s">
        <v>14</v>
      </c>
      <c r="O3" s="127"/>
      <c r="P3" s="127"/>
      <c r="Q3" s="12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</row>
    <row r="4" spans="1:63" ht="19.8" x14ac:dyDescent="0.35">
      <c r="A4" s="125"/>
      <c r="B4" s="8" t="s">
        <v>15</v>
      </c>
      <c r="C4" s="8" t="s">
        <v>16</v>
      </c>
      <c r="D4" s="8" t="s">
        <v>17</v>
      </c>
      <c r="E4" s="9" t="s">
        <v>18</v>
      </c>
      <c r="F4" s="8" t="s">
        <v>15</v>
      </c>
      <c r="G4" s="8" t="s">
        <v>16</v>
      </c>
      <c r="H4" s="8" t="s">
        <v>17</v>
      </c>
      <c r="I4" s="9" t="s">
        <v>18</v>
      </c>
      <c r="J4" s="8" t="s">
        <v>15</v>
      </c>
      <c r="K4" s="8" t="s">
        <v>16</v>
      </c>
      <c r="L4" s="8" t="s">
        <v>17</v>
      </c>
      <c r="M4" s="9" t="s">
        <v>18</v>
      </c>
      <c r="N4" s="8" t="s">
        <v>15</v>
      </c>
      <c r="O4" s="8" t="s">
        <v>16</v>
      </c>
      <c r="P4" s="8" t="s">
        <v>17</v>
      </c>
      <c r="Q4" s="10" t="s">
        <v>18</v>
      </c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</row>
    <row r="5" spans="1:63" ht="25.2" customHeight="1" x14ac:dyDescent="0.3">
      <c r="A5" s="13" t="s">
        <v>19</v>
      </c>
      <c r="B5" s="90">
        <f>F5+J5+N5</f>
        <v>67051</v>
      </c>
      <c r="C5" s="90">
        <f t="shared" ref="C5:D9" si="0">G5+K5+O5</f>
        <v>79374</v>
      </c>
      <c r="D5" s="90">
        <f t="shared" si="0"/>
        <v>66481</v>
      </c>
      <c r="E5" s="92">
        <f>D5/C5*100</f>
        <v>83.756645753017352</v>
      </c>
      <c r="F5" s="90">
        <v>4000</v>
      </c>
      <c r="G5" s="90">
        <v>7869</v>
      </c>
      <c r="H5" s="90">
        <v>5311</v>
      </c>
      <c r="I5" s="92">
        <f>H5/G5*100</f>
        <v>67.492692845342489</v>
      </c>
      <c r="J5" s="90">
        <v>2000</v>
      </c>
      <c r="K5" s="90">
        <v>1301</v>
      </c>
      <c r="L5" s="90">
        <v>637</v>
      </c>
      <c r="M5" s="92">
        <f>L5/K5*100</f>
        <v>48.962336664104534</v>
      </c>
      <c r="N5" s="90">
        <v>61051</v>
      </c>
      <c r="O5" s="90">
        <v>70204</v>
      </c>
      <c r="P5" s="90">
        <v>60533</v>
      </c>
      <c r="Q5" s="92">
        <f>P5/O5*100</f>
        <v>86.224431656315886</v>
      </c>
    </row>
    <row r="6" spans="1:63" ht="25.2" customHeight="1" x14ac:dyDescent="0.3">
      <c r="A6" s="13" t="s">
        <v>20</v>
      </c>
      <c r="B6" s="90">
        <f>F6+J6+N6</f>
        <v>71963</v>
      </c>
      <c r="C6" s="90">
        <f t="shared" si="0"/>
        <v>86742</v>
      </c>
      <c r="D6" s="90">
        <f t="shared" si="0"/>
        <v>71941</v>
      </c>
      <c r="E6" s="92">
        <f>D6/C6*100</f>
        <v>82.936754974522145</v>
      </c>
      <c r="F6" s="90">
        <v>4000</v>
      </c>
      <c r="G6" s="90">
        <v>8383</v>
      </c>
      <c r="H6" s="90">
        <v>5543</v>
      </c>
      <c r="I6" s="92">
        <f>H6/G6*100</f>
        <v>66.121913396158888</v>
      </c>
      <c r="J6" s="90">
        <v>2000</v>
      </c>
      <c r="K6" s="90">
        <v>1362</v>
      </c>
      <c r="L6" s="90">
        <v>686</v>
      </c>
      <c r="M6" s="92">
        <f>L6/K6*100</f>
        <v>50.367107195301031</v>
      </c>
      <c r="N6" s="90">
        <v>65963</v>
      </c>
      <c r="O6" s="90">
        <v>76997</v>
      </c>
      <c r="P6" s="90">
        <v>65712</v>
      </c>
      <c r="Q6" s="92">
        <f>P6/O6*100</f>
        <v>85.343584814992795</v>
      </c>
    </row>
    <row r="7" spans="1:63" ht="25.2" hidden="1" customHeight="1" x14ac:dyDescent="0.3">
      <c r="A7" s="13" t="s">
        <v>21</v>
      </c>
      <c r="B7" s="90">
        <f>F7+J7+N7</f>
        <v>71963</v>
      </c>
      <c r="C7" s="90">
        <f t="shared" si="0"/>
        <v>97709</v>
      </c>
      <c r="D7" s="90">
        <f t="shared" si="0"/>
        <v>78061</v>
      </c>
      <c r="E7" s="92">
        <f>D7/C7*100</f>
        <v>79.891309910038984</v>
      </c>
      <c r="F7" s="90">
        <v>4000</v>
      </c>
      <c r="G7" s="90">
        <v>9172</v>
      </c>
      <c r="H7" s="90">
        <v>5403</v>
      </c>
      <c r="I7" s="92">
        <f>H7/G7*100</f>
        <v>58.907544701264712</v>
      </c>
      <c r="J7" s="90">
        <v>2000</v>
      </c>
      <c r="K7" s="90">
        <v>1199</v>
      </c>
      <c r="L7" s="90">
        <v>613</v>
      </c>
      <c r="M7" s="92">
        <f>L7/K7*100</f>
        <v>51.125938281901583</v>
      </c>
      <c r="N7" s="90">
        <v>65963</v>
      </c>
      <c r="O7" s="90">
        <v>87338</v>
      </c>
      <c r="P7" s="90">
        <v>72045</v>
      </c>
      <c r="Q7" s="92">
        <f>P7/O7*100</f>
        <v>82.489866953674223</v>
      </c>
    </row>
    <row r="8" spans="1:63" ht="25.2" customHeight="1" x14ac:dyDescent="0.3">
      <c r="A8" s="13" t="s">
        <v>22</v>
      </c>
      <c r="B8" s="90">
        <f>F8+J8+N8</f>
        <v>126000</v>
      </c>
      <c r="C8" s="90">
        <f t="shared" si="0"/>
        <v>155999</v>
      </c>
      <c r="D8" s="90">
        <f t="shared" si="0"/>
        <v>122739</v>
      </c>
      <c r="E8" s="92">
        <f>D8/C8*100</f>
        <v>78.679350508657109</v>
      </c>
      <c r="F8" s="90">
        <v>4000</v>
      </c>
      <c r="G8" s="90">
        <v>9939</v>
      </c>
      <c r="H8" s="90">
        <v>5124</v>
      </c>
      <c r="I8" s="92">
        <f>H8/G8*100</f>
        <v>51.554482342287955</v>
      </c>
      <c r="J8" s="90">
        <v>2000</v>
      </c>
      <c r="K8" s="90">
        <v>1630</v>
      </c>
      <c r="L8" s="90">
        <v>722</v>
      </c>
      <c r="M8" s="92">
        <f>L8/K8*100</f>
        <v>44.29447852760736</v>
      </c>
      <c r="N8" s="90">
        <v>120000</v>
      </c>
      <c r="O8" s="90">
        <v>144430</v>
      </c>
      <c r="P8" s="90">
        <v>116893</v>
      </c>
      <c r="Q8" s="92">
        <f>P8/O8*100</f>
        <v>80.934016478570939</v>
      </c>
    </row>
    <row r="9" spans="1:63" ht="25.2" customHeight="1" x14ac:dyDescent="0.3">
      <c r="A9" s="13" t="s">
        <v>23</v>
      </c>
      <c r="B9" s="90">
        <f>F9+J9+N9</f>
        <v>126000</v>
      </c>
      <c r="C9" s="90">
        <f t="shared" si="0"/>
        <v>187079</v>
      </c>
      <c r="D9" s="90">
        <f t="shared" si="0"/>
        <v>139669</v>
      </c>
      <c r="E9" s="92">
        <f>D9/C9*100</f>
        <v>74.657764901458748</v>
      </c>
      <c r="F9" s="90">
        <v>4000</v>
      </c>
      <c r="G9" s="90">
        <v>18633</v>
      </c>
      <c r="H9" s="90">
        <v>7412</v>
      </c>
      <c r="I9" s="94">
        <f>H9/G9*100</f>
        <v>39.778886921054045</v>
      </c>
      <c r="J9" s="90">
        <v>2000</v>
      </c>
      <c r="K9" s="90">
        <v>2904</v>
      </c>
      <c r="L9" s="90">
        <v>992</v>
      </c>
      <c r="M9" s="92">
        <f>L9/K9*100</f>
        <v>34.159779614325068</v>
      </c>
      <c r="N9" s="90">
        <v>120000</v>
      </c>
      <c r="O9" s="90">
        <v>165542</v>
      </c>
      <c r="P9" s="90">
        <v>131265</v>
      </c>
      <c r="Q9" s="92">
        <f>P9/O9*100</f>
        <v>79.294076427734353</v>
      </c>
    </row>
    <row r="10" spans="1:63" ht="25.2" customHeight="1" x14ac:dyDescent="0.3">
      <c r="A10" s="13" t="s">
        <v>24</v>
      </c>
      <c r="B10" s="90">
        <v>6000</v>
      </c>
      <c r="C10" s="90">
        <v>342357</v>
      </c>
      <c r="D10" s="90">
        <v>285353</v>
      </c>
      <c r="E10" s="92">
        <v>83.34954448134549</v>
      </c>
      <c r="F10" s="90">
        <v>4000</v>
      </c>
      <c r="G10" s="90">
        <v>13924</v>
      </c>
      <c r="H10" s="90">
        <v>6391</v>
      </c>
      <c r="I10" s="94">
        <v>45.899166906061481</v>
      </c>
      <c r="J10" s="90">
        <v>2000</v>
      </c>
      <c r="K10" s="90">
        <v>1726</v>
      </c>
      <c r="L10" s="90">
        <v>593</v>
      </c>
      <c r="M10" s="92">
        <v>34.356894553881808</v>
      </c>
      <c r="N10" s="90">
        <v>0</v>
      </c>
      <c r="O10" s="90">
        <v>0</v>
      </c>
      <c r="P10" s="90">
        <v>0</v>
      </c>
      <c r="Q10" s="92">
        <v>0</v>
      </c>
    </row>
    <row r="11" spans="1:63" ht="25.2" customHeight="1" x14ac:dyDescent="0.3">
      <c r="A11" s="13" t="s">
        <v>25</v>
      </c>
      <c r="B11" s="90">
        <f t="shared" ref="B11:D19" si="1">F11+J11+N11</f>
        <v>6000</v>
      </c>
      <c r="C11" s="90">
        <f t="shared" si="1"/>
        <v>23518</v>
      </c>
      <c r="D11" s="90">
        <f t="shared" si="1"/>
        <v>8112</v>
      </c>
      <c r="E11" s="92">
        <f t="shared" ref="E11:E36" si="2">D11/C11*100</f>
        <v>34.492728973552175</v>
      </c>
      <c r="F11" s="90">
        <v>4000</v>
      </c>
      <c r="G11" s="90">
        <v>21132</v>
      </c>
      <c r="H11" s="90">
        <v>7259</v>
      </c>
      <c r="I11" s="94">
        <f t="shared" ref="I11:I36" si="3">H11/G11*100</f>
        <v>34.350747681241714</v>
      </c>
      <c r="J11" s="90">
        <v>2000</v>
      </c>
      <c r="K11" s="90">
        <v>2386</v>
      </c>
      <c r="L11" s="90">
        <v>853</v>
      </c>
      <c r="M11" s="92">
        <f t="shared" ref="M11:M35" si="4">L11/K11*100</f>
        <v>35.750209555741833</v>
      </c>
      <c r="N11" s="90">
        <v>0</v>
      </c>
      <c r="O11" s="90">
        <v>0</v>
      </c>
      <c r="P11" s="90">
        <v>0</v>
      </c>
      <c r="Q11" s="92">
        <v>0</v>
      </c>
    </row>
    <row r="12" spans="1:63" ht="25.2" customHeight="1" x14ac:dyDescent="0.3">
      <c r="A12" s="13" t="s">
        <v>83</v>
      </c>
      <c r="B12" s="90">
        <f t="shared" si="1"/>
        <v>6000</v>
      </c>
      <c r="C12" s="90">
        <f t="shared" si="1"/>
        <v>22992</v>
      </c>
      <c r="D12" s="90">
        <f t="shared" si="1"/>
        <v>7182</v>
      </c>
      <c r="E12" s="92">
        <f t="shared" si="2"/>
        <v>31.236951983298539</v>
      </c>
      <c r="F12" s="90">
        <v>4000</v>
      </c>
      <c r="G12" s="90">
        <v>20970</v>
      </c>
      <c r="H12" s="90">
        <v>6544</v>
      </c>
      <c r="I12" s="94">
        <f t="shared" si="3"/>
        <v>31.206485455412491</v>
      </c>
      <c r="J12" s="90">
        <v>2000</v>
      </c>
      <c r="K12" s="90">
        <v>2022</v>
      </c>
      <c r="L12" s="90">
        <v>638</v>
      </c>
      <c r="M12" s="92">
        <f t="shared" si="4"/>
        <v>31.55291790306627</v>
      </c>
      <c r="N12" s="90">
        <v>0</v>
      </c>
      <c r="O12" s="90">
        <v>0</v>
      </c>
      <c r="P12" s="90">
        <v>0</v>
      </c>
      <c r="Q12" s="92">
        <v>0</v>
      </c>
    </row>
    <row r="13" spans="1:63" ht="25.2" customHeight="1" x14ac:dyDescent="0.3">
      <c r="A13" s="13" t="s">
        <v>95</v>
      </c>
      <c r="B13" s="90">
        <f>F13+J13+N13</f>
        <v>6000</v>
      </c>
      <c r="C13" s="90">
        <f>G13+K13+O13</f>
        <v>35416</v>
      </c>
      <c r="D13" s="90">
        <f>H13+L13+P13</f>
        <v>10851</v>
      </c>
      <c r="E13" s="92">
        <f>D13/C13*100</f>
        <v>30.638694375423537</v>
      </c>
      <c r="F13" s="90">
        <v>4000</v>
      </c>
      <c r="G13" s="90">
        <v>33720</v>
      </c>
      <c r="H13" s="90">
        <v>10330</v>
      </c>
      <c r="I13" s="94">
        <f t="shared" si="3"/>
        <v>30.634638196915777</v>
      </c>
      <c r="J13" s="90">
        <v>2000</v>
      </c>
      <c r="K13" s="90">
        <v>1696</v>
      </c>
      <c r="L13" s="90">
        <v>521</v>
      </c>
      <c r="M13" s="92">
        <f t="shared" si="4"/>
        <v>30.719339622641513</v>
      </c>
      <c r="N13" s="90"/>
      <c r="O13" s="90"/>
      <c r="P13" s="90"/>
      <c r="Q13" s="92"/>
    </row>
    <row r="14" spans="1:63" ht="25.2" customHeight="1" x14ac:dyDescent="0.3">
      <c r="A14" s="13" t="s">
        <v>26</v>
      </c>
      <c r="B14" s="90">
        <f t="shared" si="1"/>
        <v>923</v>
      </c>
      <c r="C14" s="90">
        <f t="shared" si="1"/>
        <v>4804</v>
      </c>
      <c r="D14" s="90">
        <f t="shared" si="1"/>
        <v>1282</v>
      </c>
      <c r="E14" s="92">
        <f t="shared" si="2"/>
        <v>26.686094920899251</v>
      </c>
      <c r="F14" s="90">
        <v>610</v>
      </c>
      <c r="G14" s="90">
        <v>4559</v>
      </c>
      <c r="H14" s="90">
        <v>1213</v>
      </c>
      <c r="I14" s="94">
        <f t="shared" si="3"/>
        <v>26.606711998245231</v>
      </c>
      <c r="J14" s="90">
        <v>313</v>
      </c>
      <c r="K14" s="90">
        <v>245</v>
      </c>
      <c r="L14" s="90">
        <v>69</v>
      </c>
      <c r="M14" s="92">
        <f t="shared" si="4"/>
        <v>28.163265306122447</v>
      </c>
      <c r="N14" s="90">
        <v>0</v>
      </c>
      <c r="O14" s="90">
        <v>0</v>
      </c>
      <c r="P14" s="90">
        <v>0</v>
      </c>
      <c r="Q14" s="92">
        <v>0</v>
      </c>
    </row>
    <row r="15" spans="1:63" ht="25.2" customHeight="1" x14ac:dyDescent="0.3">
      <c r="A15" s="13" t="s">
        <v>27</v>
      </c>
      <c r="B15" s="90">
        <f t="shared" si="1"/>
        <v>332</v>
      </c>
      <c r="C15" s="90">
        <f t="shared" si="1"/>
        <v>1290</v>
      </c>
      <c r="D15" s="90">
        <f t="shared" si="1"/>
        <v>397</v>
      </c>
      <c r="E15" s="92">
        <f t="shared" si="2"/>
        <v>30.775193798449614</v>
      </c>
      <c r="F15" s="90">
        <v>216</v>
      </c>
      <c r="G15" s="90">
        <v>1197</v>
      </c>
      <c r="H15" s="90">
        <v>370</v>
      </c>
      <c r="I15" s="94">
        <f t="shared" si="3"/>
        <v>30.910609857978276</v>
      </c>
      <c r="J15" s="90">
        <v>116</v>
      </c>
      <c r="K15" s="90">
        <v>93</v>
      </c>
      <c r="L15" s="90">
        <v>27</v>
      </c>
      <c r="M15" s="92">
        <f t="shared" si="4"/>
        <v>29.032258064516132</v>
      </c>
      <c r="N15" s="90">
        <v>0</v>
      </c>
      <c r="O15" s="90">
        <v>0</v>
      </c>
      <c r="P15" s="90">
        <v>0</v>
      </c>
      <c r="Q15" s="92">
        <v>0</v>
      </c>
    </row>
    <row r="16" spans="1:63" ht="25.2" customHeight="1" x14ac:dyDescent="0.3">
      <c r="A16" s="13" t="s">
        <v>28</v>
      </c>
      <c r="B16" s="90">
        <f t="shared" si="1"/>
        <v>879</v>
      </c>
      <c r="C16" s="90">
        <f t="shared" si="1"/>
        <v>4375</v>
      </c>
      <c r="D16" s="90">
        <f t="shared" si="1"/>
        <v>1362</v>
      </c>
      <c r="E16" s="92">
        <f t="shared" si="2"/>
        <v>31.131428571428572</v>
      </c>
      <c r="F16" s="90">
        <v>576</v>
      </c>
      <c r="G16" s="90">
        <v>4195</v>
      </c>
      <c r="H16" s="90">
        <v>1309</v>
      </c>
      <c r="I16" s="94">
        <f t="shared" si="3"/>
        <v>31.203814064362334</v>
      </c>
      <c r="J16" s="90">
        <v>303</v>
      </c>
      <c r="K16" s="90">
        <v>180</v>
      </c>
      <c r="L16" s="90">
        <v>53</v>
      </c>
      <c r="M16" s="92">
        <f t="shared" si="4"/>
        <v>29.444444444444446</v>
      </c>
      <c r="N16" s="90">
        <v>0</v>
      </c>
      <c r="O16" s="90">
        <v>0</v>
      </c>
      <c r="P16" s="90">
        <v>0</v>
      </c>
      <c r="Q16" s="92">
        <v>0</v>
      </c>
    </row>
    <row r="17" spans="1:63" ht="25.2" customHeight="1" x14ac:dyDescent="0.3">
      <c r="A17" s="13" t="s">
        <v>29</v>
      </c>
      <c r="B17" s="90">
        <f t="shared" si="1"/>
        <v>1045</v>
      </c>
      <c r="C17" s="90">
        <f t="shared" si="1"/>
        <v>10459</v>
      </c>
      <c r="D17" s="90">
        <f t="shared" si="1"/>
        <v>3772</v>
      </c>
      <c r="E17" s="92">
        <f t="shared" si="2"/>
        <v>36.064633330146286</v>
      </c>
      <c r="F17" s="90">
        <v>854</v>
      </c>
      <c r="G17" s="90">
        <v>10226</v>
      </c>
      <c r="H17" s="90">
        <v>3704</v>
      </c>
      <c r="I17" s="94">
        <f t="shared" si="3"/>
        <v>36.221396440445922</v>
      </c>
      <c r="J17" s="90">
        <v>191</v>
      </c>
      <c r="K17" s="90">
        <v>233</v>
      </c>
      <c r="L17" s="90">
        <v>68</v>
      </c>
      <c r="M17" s="92">
        <f t="shared" si="4"/>
        <v>29.184549356223176</v>
      </c>
      <c r="N17" s="90">
        <v>0</v>
      </c>
      <c r="O17" s="90">
        <v>0</v>
      </c>
      <c r="P17" s="90">
        <v>0</v>
      </c>
      <c r="Q17" s="92">
        <v>0</v>
      </c>
    </row>
    <row r="18" spans="1:63" ht="25.2" customHeight="1" x14ac:dyDescent="0.3">
      <c r="A18" s="13" t="s">
        <v>30</v>
      </c>
      <c r="B18" s="90">
        <f t="shared" si="1"/>
        <v>482</v>
      </c>
      <c r="C18" s="90">
        <f t="shared" si="1"/>
        <v>2287</v>
      </c>
      <c r="D18" s="90">
        <f t="shared" si="1"/>
        <v>745</v>
      </c>
      <c r="E18" s="92">
        <f t="shared" si="2"/>
        <v>32.575426322693488</v>
      </c>
      <c r="F18" s="90">
        <v>297</v>
      </c>
      <c r="G18" s="90">
        <v>2094</v>
      </c>
      <c r="H18" s="90">
        <v>668</v>
      </c>
      <c r="I18" s="94">
        <f t="shared" si="3"/>
        <v>31.900668576886343</v>
      </c>
      <c r="J18" s="90">
        <v>185</v>
      </c>
      <c r="K18" s="90">
        <v>193</v>
      </c>
      <c r="L18" s="90">
        <v>77</v>
      </c>
      <c r="M18" s="92">
        <f t="shared" si="4"/>
        <v>39.896373056994818</v>
      </c>
      <c r="N18" s="90">
        <v>0</v>
      </c>
      <c r="O18" s="90">
        <v>0</v>
      </c>
      <c r="P18" s="90">
        <v>0</v>
      </c>
      <c r="Q18" s="92">
        <v>0</v>
      </c>
    </row>
    <row r="19" spans="1:63" ht="25.2" customHeight="1" x14ac:dyDescent="0.3">
      <c r="A19" s="13" t="s">
        <v>31</v>
      </c>
      <c r="B19" s="90">
        <f t="shared" si="1"/>
        <v>903</v>
      </c>
      <c r="C19" s="90">
        <f t="shared" si="1"/>
        <v>5084</v>
      </c>
      <c r="D19" s="90">
        <f t="shared" si="1"/>
        <v>1375</v>
      </c>
      <c r="E19" s="92">
        <f t="shared" si="2"/>
        <v>27.0456333595594</v>
      </c>
      <c r="F19" s="90">
        <v>552</v>
      </c>
      <c r="G19" s="90">
        <v>4772</v>
      </c>
      <c r="H19" s="90">
        <v>1283</v>
      </c>
      <c r="I19" s="94">
        <f t="shared" si="3"/>
        <v>26.886001676445936</v>
      </c>
      <c r="J19" s="90">
        <v>351</v>
      </c>
      <c r="K19" s="90">
        <v>312</v>
      </c>
      <c r="L19" s="90">
        <v>92</v>
      </c>
      <c r="M19" s="92">
        <f t="shared" si="4"/>
        <v>29.487179487179489</v>
      </c>
      <c r="N19" s="90">
        <v>0</v>
      </c>
      <c r="O19" s="90">
        <v>0</v>
      </c>
      <c r="P19" s="90">
        <v>0</v>
      </c>
      <c r="Q19" s="92">
        <v>0</v>
      </c>
    </row>
    <row r="20" spans="1:63" ht="25.2" customHeight="1" x14ac:dyDescent="0.3">
      <c r="A20" s="17" t="s">
        <v>32</v>
      </c>
      <c r="B20" s="91">
        <f>SUM(B14:B19)</f>
        <v>4564</v>
      </c>
      <c r="C20" s="91">
        <f>SUM(C14:C19)</f>
        <v>28299</v>
      </c>
      <c r="D20" s="91">
        <f>SUM(D14:D19)</f>
        <v>8933</v>
      </c>
      <c r="E20" s="93">
        <f t="shared" si="2"/>
        <v>31.566486448284394</v>
      </c>
      <c r="F20" s="91">
        <f>SUM(F14:F19)</f>
        <v>3105</v>
      </c>
      <c r="G20" s="91">
        <f>SUM(G14:G19)</f>
        <v>27043</v>
      </c>
      <c r="H20" s="91">
        <f>SUM(H14:H19)</f>
        <v>8547</v>
      </c>
      <c r="I20" s="107">
        <f t="shared" si="3"/>
        <v>31.605221314203309</v>
      </c>
      <c r="J20" s="91">
        <f>SUM(J14:J19)</f>
        <v>1459</v>
      </c>
      <c r="K20" s="91">
        <f>SUM(K14:K19)</f>
        <v>1256</v>
      </c>
      <c r="L20" s="91">
        <f>SUM(L14:L19)</f>
        <v>386</v>
      </c>
      <c r="M20" s="93">
        <f t="shared" si="4"/>
        <v>30.732484076433121</v>
      </c>
      <c r="N20" s="90">
        <v>0</v>
      </c>
      <c r="O20" s="90">
        <v>0</v>
      </c>
      <c r="P20" s="90">
        <v>0</v>
      </c>
      <c r="Q20" s="92">
        <v>0</v>
      </c>
    </row>
    <row r="21" spans="1:63" ht="25.35" customHeight="1" x14ac:dyDescent="0.3">
      <c r="A21" s="13" t="s">
        <v>67</v>
      </c>
      <c r="B21" s="90">
        <f t="shared" ref="B21:B36" si="5">F21+J21+N21</f>
        <v>111</v>
      </c>
      <c r="C21" s="90">
        <f t="shared" ref="C21:C36" si="6">G21+K21+O21</f>
        <v>572</v>
      </c>
      <c r="D21" s="90">
        <f t="shared" ref="D21:D36" si="7">H21+L21+P21</f>
        <v>185</v>
      </c>
      <c r="E21" s="92">
        <f t="shared" si="2"/>
        <v>32.342657342657347</v>
      </c>
      <c r="F21" s="90">
        <v>86</v>
      </c>
      <c r="G21" s="90">
        <v>536</v>
      </c>
      <c r="H21" s="90">
        <v>175</v>
      </c>
      <c r="I21" s="94">
        <f t="shared" si="3"/>
        <v>32.649253731343286</v>
      </c>
      <c r="J21" s="90">
        <v>25</v>
      </c>
      <c r="K21" s="90">
        <v>36</v>
      </c>
      <c r="L21" s="90">
        <v>10</v>
      </c>
      <c r="M21" s="92">
        <f t="shared" si="4"/>
        <v>27.777777777777779</v>
      </c>
      <c r="N21" s="90">
        <v>0</v>
      </c>
      <c r="O21" s="90">
        <v>0</v>
      </c>
      <c r="P21" s="90">
        <v>0</v>
      </c>
      <c r="Q21" s="92">
        <v>0</v>
      </c>
    </row>
    <row r="22" spans="1:63" ht="25.35" customHeight="1" x14ac:dyDescent="0.3">
      <c r="A22" s="13" t="s">
        <v>68</v>
      </c>
      <c r="B22" s="90">
        <f t="shared" si="5"/>
        <v>89</v>
      </c>
      <c r="C22" s="90">
        <f t="shared" si="6"/>
        <v>643</v>
      </c>
      <c r="D22" s="90">
        <f t="shared" si="7"/>
        <v>108</v>
      </c>
      <c r="E22" s="92">
        <f t="shared" si="2"/>
        <v>16.796267496111973</v>
      </c>
      <c r="F22" s="90">
        <v>45</v>
      </c>
      <c r="G22" s="90">
        <v>613</v>
      </c>
      <c r="H22" s="90">
        <v>100</v>
      </c>
      <c r="I22" s="94">
        <f t="shared" si="3"/>
        <v>16.31321370309951</v>
      </c>
      <c r="J22" s="90">
        <v>44</v>
      </c>
      <c r="K22" s="90">
        <v>30</v>
      </c>
      <c r="L22" s="90">
        <v>8</v>
      </c>
      <c r="M22" s="92">
        <f t="shared" si="4"/>
        <v>26.666666666666668</v>
      </c>
      <c r="N22" s="90">
        <v>0</v>
      </c>
      <c r="O22" s="90">
        <v>0</v>
      </c>
      <c r="P22" s="90">
        <v>0</v>
      </c>
      <c r="Q22" s="92">
        <v>0</v>
      </c>
    </row>
    <row r="23" spans="1:63" ht="25.35" customHeight="1" x14ac:dyDescent="0.3">
      <c r="A23" s="13" t="s">
        <v>69</v>
      </c>
      <c r="B23" s="90">
        <f t="shared" si="5"/>
        <v>123</v>
      </c>
      <c r="C23" s="90">
        <f t="shared" si="6"/>
        <v>565</v>
      </c>
      <c r="D23" s="90">
        <f t="shared" si="7"/>
        <v>142</v>
      </c>
      <c r="E23" s="92">
        <f t="shared" si="2"/>
        <v>25.13274336283186</v>
      </c>
      <c r="F23" s="90">
        <v>76</v>
      </c>
      <c r="G23" s="90">
        <v>535</v>
      </c>
      <c r="H23" s="90">
        <v>128</v>
      </c>
      <c r="I23" s="94">
        <f t="shared" si="3"/>
        <v>23.925233644859816</v>
      </c>
      <c r="J23" s="90">
        <v>47</v>
      </c>
      <c r="K23" s="90">
        <v>30</v>
      </c>
      <c r="L23" s="90">
        <v>14</v>
      </c>
      <c r="M23" s="92">
        <f t="shared" si="4"/>
        <v>46.666666666666664</v>
      </c>
      <c r="N23" s="90">
        <v>0</v>
      </c>
      <c r="O23" s="90">
        <v>0</v>
      </c>
      <c r="P23" s="90">
        <v>0</v>
      </c>
      <c r="Q23" s="92">
        <v>0</v>
      </c>
    </row>
    <row r="24" spans="1:63" ht="25.35" customHeight="1" x14ac:dyDescent="0.3">
      <c r="A24" s="13" t="s">
        <v>70</v>
      </c>
      <c r="B24" s="90">
        <f t="shared" si="5"/>
        <v>262</v>
      </c>
      <c r="C24" s="90">
        <f t="shared" si="6"/>
        <v>1334</v>
      </c>
      <c r="D24" s="90">
        <f t="shared" si="7"/>
        <v>372</v>
      </c>
      <c r="E24" s="92">
        <f t="shared" si="2"/>
        <v>27.886056971514243</v>
      </c>
      <c r="F24" s="90">
        <v>184</v>
      </c>
      <c r="G24" s="90">
        <v>1267</v>
      </c>
      <c r="H24" s="90">
        <v>353</v>
      </c>
      <c r="I24" s="94">
        <f t="shared" si="3"/>
        <v>27.861089187056038</v>
      </c>
      <c r="J24" s="90">
        <v>78</v>
      </c>
      <c r="K24" s="90">
        <v>67</v>
      </c>
      <c r="L24" s="90">
        <v>19</v>
      </c>
      <c r="M24" s="92">
        <f t="shared" si="4"/>
        <v>28.35820895522388</v>
      </c>
      <c r="N24" s="90">
        <v>0</v>
      </c>
      <c r="O24" s="90">
        <v>0</v>
      </c>
      <c r="P24" s="90">
        <v>0</v>
      </c>
      <c r="Q24" s="92">
        <v>0</v>
      </c>
    </row>
    <row r="25" spans="1:63" ht="25.35" customHeight="1" x14ac:dyDescent="0.3">
      <c r="A25" s="13" t="s">
        <v>71</v>
      </c>
      <c r="B25" s="90">
        <f t="shared" si="5"/>
        <v>82</v>
      </c>
      <c r="C25" s="90">
        <f t="shared" si="6"/>
        <v>461</v>
      </c>
      <c r="D25" s="90">
        <f t="shared" si="7"/>
        <v>157</v>
      </c>
      <c r="E25" s="92">
        <f t="shared" si="2"/>
        <v>34.05639913232104</v>
      </c>
      <c r="F25" s="90">
        <v>51</v>
      </c>
      <c r="G25" s="90">
        <v>434</v>
      </c>
      <c r="H25" s="90">
        <v>148</v>
      </c>
      <c r="I25" s="94">
        <f t="shared" si="3"/>
        <v>34.101382488479267</v>
      </c>
      <c r="J25" s="90">
        <v>31</v>
      </c>
      <c r="K25" s="90">
        <v>27</v>
      </c>
      <c r="L25" s="90">
        <v>9</v>
      </c>
      <c r="M25" s="92">
        <f t="shared" si="4"/>
        <v>33.333333333333329</v>
      </c>
      <c r="N25" s="90">
        <v>0</v>
      </c>
      <c r="O25" s="90">
        <v>0</v>
      </c>
      <c r="P25" s="90">
        <v>0</v>
      </c>
      <c r="Q25" s="92">
        <v>0</v>
      </c>
    </row>
    <row r="26" spans="1:63" ht="25.35" customHeight="1" x14ac:dyDescent="0.3">
      <c r="A26" s="13" t="s">
        <v>72</v>
      </c>
      <c r="B26" s="90">
        <f t="shared" si="5"/>
        <v>121</v>
      </c>
      <c r="C26" s="90">
        <f t="shared" si="6"/>
        <v>645</v>
      </c>
      <c r="D26" s="90">
        <f t="shared" si="7"/>
        <v>146</v>
      </c>
      <c r="E26" s="92">
        <f t="shared" si="2"/>
        <v>22.635658914728683</v>
      </c>
      <c r="F26" s="90">
        <v>80</v>
      </c>
      <c r="G26" s="90">
        <v>612</v>
      </c>
      <c r="H26" s="90">
        <v>142</v>
      </c>
      <c r="I26" s="94">
        <f t="shared" si="3"/>
        <v>23.202614379084967</v>
      </c>
      <c r="J26" s="90">
        <v>41</v>
      </c>
      <c r="K26" s="90">
        <v>33</v>
      </c>
      <c r="L26" s="90">
        <v>4</v>
      </c>
      <c r="M26" s="92">
        <f t="shared" si="4"/>
        <v>12.121212121212121</v>
      </c>
      <c r="N26" s="90">
        <v>0</v>
      </c>
      <c r="O26" s="90">
        <v>0</v>
      </c>
      <c r="P26" s="90">
        <v>0</v>
      </c>
      <c r="Q26" s="92">
        <v>0</v>
      </c>
    </row>
    <row r="27" spans="1:63" ht="25.35" customHeight="1" x14ac:dyDescent="0.35">
      <c r="A27" s="13" t="s">
        <v>73</v>
      </c>
      <c r="B27" s="90">
        <f t="shared" si="5"/>
        <v>85</v>
      </c>
      <c r="C27" s="90">
        <f t="shared" si="6"/>
        <v>374</v>
      </c>
      <c r="D27" s="90">
        <f t="shared" si="7"/>
        <v>84</v>
      </c>
      <c r="E27" s="92">
        <f t="shared" si="2"/>
        <v>22.459893048128343</v>
      </c>
      <c r="F27" s="90">
        <v>47</v>
      </c>
      <c r="G27" s="90">
        <v>343</v>
      </c>
      <c r="H27" s="90">
        <v>72</v>
      </c>
      <c r="I27" s="94">
        <f t="shared" si="3"/>
        <v>20.99125364431487</v>
      </c>
      <c r="J27" s="90">
        <v>38</v>
      </c>
      <c r="K27" s="90">
        <v>31</v>
      </c>
      <c r="L27" s="90">
        <v>12</v>
      </c>
      <c r="M27" s="92">
        <f t="shared" si="4"/>
        <v>38.70967741935484</v>
      </c>
      <c r="N27" s="90">
        <v>0</v>
      </c>
      <c r="O27" s="90">
        <v>0</v>
      </c>
      <c r="P27" s="90">
        <v>0</v>
      </c>
      <c r="Q27" s="92">
        <v>0</v>
      </c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</row>
    <row r="28" spans="1:63" ht="25.35" customHeight="1" x14ac:dyDescent="0.3">
      <c r="A28" s="13" t="s">
        <v>74</v>
      </c>
      <c r="B28" s="90">
        <f t="shared" si="5"/>
        <v>182</v>
      </c>
      <c r="C28" s="90">
        <f t="shared" si="6"/>
        <v>788</v>
      </c>
      <c r="D28" s="90">
        <f t="shared" si="7"/>
        <v>288</v>
      </c>
      <c r="E28" s="92">
        <f t="shared" si="2"/>
        <v>36.548223350253807</v>
      </c>
      <c r="F28" s="90">
        <v>110</v>
      </c>
      <c r="G28" s="90">
        <v>738</v>
      </c>
      <c r="H28" s="90">
        <v>266</v>
      </c>
      <c r="I28" s="94">
        <f t="shared" si="3"/>
        <v>36.043360433604335</v>
      </c>
      <c r="J28" s="90">
        <v>72</v>
      </c>
      <c r="K28" s="90">
        <v>50</v>
      </c>
      <c r="L28" s="90">
        <v>22</v>
      </c>
      <c r="M28" s="92">
        <f t="shared" si="4"/>
        <v>44</v>
      </c>
      <c r="N28" s="90">
        <v>0</v>
      </c>
      <c r="O28" s="90">
        <v>0</v>
      </c>
      <c r="P28" s="90">
        <v>0</v>
      </c>
      <c r="Q28" s="92">
        <v>0</v>
      </c>
    </row>
    <row r="29" spans="1:63" ht="25.35" customHeight="1" x14ac:dyDescent="0.3">
      <c r="A29" s="13" t="s">
        <v>75</v>
      </c>
      <c r="B29" s="90">
        <f t="shared" si="5"/>
        <v>34</v>
      </c>
      <c r="C29" s="90">
        <f t="shared" si="6"/>
        <v>160</v>
      </c>
      <c r="D29" s="90">
        <f t="shared" si="7"/>
        <v>43</v>
      </c>
      <c r="E29" s="92">
        <f t="shared" si="2"/>
        <v>26.875</v>
      </c>
      <c r="F29" s="90">
        <v>21</v>
      </c>
      <c r="G29" s="90">
        <v>140</v>
      </c>
      <c r="H29" s="90">
        <v>40</v>
      </c>
      <c r="I29" s="94">
        <f t="shared" si="3"/>
        <v>28.571428571428569</v>
      </c>
      <c r="J29" s="90">
        <v>13</v>
      </c>
      <c r="K29" s="90">
        <v>20</v>
      </c>
      <c r="L29" s="90">
        <v>3</v>
      </c>
      <c r="M29" s="92">
        <f t="shared" si="4"/>
        <v>15</v>
      </c>
      <c r="N29" s="90">
        <v>0</v>
      </c>
      <c r="O29" s="90">
        <v>0</v>
      </c>
      <c r="P29" s="90">
        <v>0</v>
      </c>
      <c r="Q29" s="92">
        <v>0</v>
      </c>
    </row>
    <row r="30" spans="1:63" ht="25.35" customHeight="1" x14ac:dyDescent="0.3">
      <c r="A30" s="13" t="s">
        <v>76</v>
      </c>
      <c r="B30" s="90">
        <f t="shared" si="5"/>
        <v>50</v>
      </c>
      <c r="C30" s="90">
        <f t="shared" si="6"/>
        <v>337</v>
      </c>
      <c r="D30" s="90">
        <f t="shared" si="7"/>
        <v>80</v>
      </c>
      <c r="E30" s="92">
        <f t="shared" si="2"/>
        <v>23.738872403560833</v>
      </c>
      <c r="F30" s="90">
        <v>28</v>
      </c>
      <c r="G30" s="90">
        <v>291</v>
      </c>
      <c r="H30" s="90">
        <v>69</v>
      </c>
      <c r="I30" s="94">
        <f t="shared" si="3"/>
        <v>23.711340206185564</v>
      </c>
      <c r="J30" s="90">
        <v>22</v>
      </c>
      <c r="K30" s="90">
        <v>46</v>
      </c>
      <c r="L30" s="90">
        <v>11</v>
      </c>
      <c r="M30" s="92">
        <f t="shared" si="4"/>
        <v>23.913043478260871</v>
      </c>
      <c r="N30" s="90">
        <v>0</v>
      </c>
      <c r="O30" s="90">
        <v>0</v>
      </c>
      <c r="P30" s="90">
        <v>0</v>
      </c>
      <c r="Q30" s="92">
        <v>0</v>
      </c>
    </row>
    <row r="31" spans="1:63" ht="25.35" customHeight="1" x14ac:dyDescent="0.3">
      <c r="A31" s="13" t="s">
        <v>77</v>
      </c>
      <c r="B31" s="90">
        <f t="shared" si="5"/>
        <v>16</v>
      </c>
      <c r="C31" s="90">
        <f t="shared" si="6"/>
        <v>104</v>
      </c>
      <c r="D31" s="90">
        <f t="shared" si="7"/>
        <v>38</v>
      </c>
      <c r="E31" s="92">
        <f t="shared" si="2"/>
        <v>36.538461538461533</v>
      </c>
      <c r="F31" s="90">
        <v>13</v>
      </c>
      <c r="G31" s="90">
        <v>100</v>
      </c>
      <c r="H31" s="90">
        <v>35</v>
      </c>
      <c r="I31" s="94">
        <f t="shared" si="3"/>
        <v>35</v>
      </c>
      <c r="J31" s="90">
        <v>3</v>
      </c>
      <c r="K31" s="90">
        <v>4</v>
      </c>
      <c r="L31" s="90">
        <v>3</v>
      </c>
      <c r="M31" s="92">
        <f t="shared" si="4"/>
        <v>75</v>
      </c>
      <c r="N31" s="90">
        <v>0</v>
      </c>
      <c r="O31" s="90">
        <v>0</v>
      </c>
      <c r="P31" s="90">
        <v>0</v>
      </c>
      <c r="Q31" s="92">
        <v>0</v>
      </c>
    </row>
    <row r="32" spans="1:63" ht="25.35" customHeight="1" x14ac:dyDescent="0.3">
      <c r="A32" s="13" t="s">
        <v>78</v>
      </c>
      <c r="B32" s="90">
        <f t="shared" si="5"/>
        <v>148</v>
      </c>
      <c r="C32" s="90">
        <f t="shared" si="6"/>
        <v>477</v>
      </c>
      <c r="D32" s="90">
        <f t="shared" si="7"/>
        <v>121</v>
      </c>
      <c r="E32" s="92">
        <f t="shared" si="2"/>
        <v>25.366876310272534</v>
      </c>
      <c r="F32" s="90">
        <v>66</v>
      </c>
      <c r="G32" s="90">
        <v>442</v>
      </c>
      <c r="H32" s="90">
        <v>108</v>
      </c>
      <c r="I32" s="94">
        <f t="shared" si="3"/>
        <v>24.434389140271492</v>
      </c>
      <c r="J32" s="90">
        <v>82</v>
      </c>
      <c r="K32" s="90">
        <v>35</v>
      </c>
      <c r="L32" s="90">
        <v>13</v>
      </c>
      <c r="M32" s="92">
        <f t="shared" si="4"/>
        <v>37.142857142857146</v>
      </c>
      <c r="N32" s="90">
        <v>0</v>
      </c>
      <c r="O32" s="90">
        <v>0</v>
      </c>
      <c r="P32" s="90">
        <v>0</v>
      </c>
      <c r="Q32" s="92">
        <v>0</v>
      </c>
    </row>
    <row r="33" spans="1:17" ht="25.35" customHeight="1" x14ac:dyDescent="0.3">
      <c r="A33" s="13" t="s">
        <v>79</v>
      </c>
      <c r="B33" s="90">
        <f t="shared" si="5"/>
        <v>48</v>
      </c>
      <c r="C33" s="90">
        <f t="shared" si="6"/>
        <v>293</v>
      </c>
      <c r="D33" s="90">
        <f t="shared" si="7"/>
        <v>58</v>
      </c>
      <c r="E33" s="92">
        <f t="shared" si="2"/>
        <v>19.795221843003414</v>
      </c>
      <c r="F33" s="90">
        <v>32</v>
      </c>
      <c r="G33" s="90">
        <v>277</v>
      </c>
      <c r="H33" s="90">
        <v>53</v>
      </c>
      <c r="I33" s="94">
        <f t="shared" si="3"/>
        <v>19.133574007220215</v>
      </c>
      <c r="J33" s="90">
        <v>16</v>
      </c>
      <c r="K33" s="90">
        <v>16</v>
      </c>
      <c r="L33" s="90">
        <v>5</v>
      </c>
      <c r="M33" s="92">
        <f t="shared" si="4"/>
        <v>31.25</v>
      </c>
      <c r="N33" s="90">
        <v>0</v>
      </c>
      <c r="O33" s="90">
        <v>0</v>
      </c>
      <c r="P33" s="90">
        <v>0</v>
      </c>
      <c r="Q33" s="92">
        <v>0</v>
      </c>
    </row>
    <row r="34" spans="1:17" ht="25.35" customHeight="1" x14ac:dyDescent="0.3">
      <c r="A34" s="13" t="s">
        <v>80</v>
      </c>
      <c r="B34" s="90">
        <f t="shared" si="5"/>
        <v>60</v>
      </c>
      <c r="C34" s="90">
        <f t="shared" si="6"/>
        <v>228</v>
      </c>
      <c r="D34" s="90">
        <f t="shared" si="7"/>
        <v>60</v>
      </c>
      <c r="E34" s="92">
        <f t="shared" si="2"/>
        <v>26.315789473684209</v>
      </c>
      <c r="F34" s="90">
        <v>35</v>
      </c>
      <c r="G34" s="90">
        <v>216</v>
      </c>
      <c r="H34" s="90">
        <v>58</v>
      </c>
      <c r="I34" s="94">
        <f t="shared" si="3"/>
        <v>26.851851851851855</v>
      </c>
      <c r="J34" s="90">
        <v>25</v>
      </c>
      <c r="K34" s="90">
        <v>12</v>
      </c>
      <c r="L34" s="90">
        <v>2</v>
      </c>
      <c r="M34" s="92">
        <f t="shared" si="4"/>
        <v>16.666666666666664</v>
      </c>
      <c r="N34" s="90">
        <v>0</v>
      </c>
      <c r="O34" s="90">
        <v>0</v>
      </c>
      <c r="P34" s="90">
        <v>0</v>
      </c>
      <c r="Q34" s="92">
        <v>0</v>
      </c>
    </row>
    <row r="35" spans="1:17" ht="25.35" customHeight="1" x14ac:dyDescent="0.3">
      <c r="A35" s="13" t="s">
        <v>81</v>
      </c>
      <c r="B35" s="90">
        <f t="shared" si="5"/>
        <v>21</v>
      </c>
      <c r="C35" s="90">
        <f t="shared" si="6"/>
        <v>129</v>
      </c>
      <c r="D35" s="90">
        <f t="shared" si="7"/>
        <v>35</v>
      </c>
      <c r="E35" s="92">
        <f t="shared" si="2"/>
        <v>27.131782945736433</v>
      </c>
      <c r="F35" s="90">
        <v>20</v>
      </c>
      <c r="G35" s="90">
        <v>126</v>
      </c>
      <c r="H35" s="90">
        <v>35</v>
      </c>
      <c r="I35" s="94">
        <f t="shared" si="3"/>
        <v>27.777777777777779</v>
      </c>
      <c r="J35" s="90">
        <v>1</v>
      </c>
      <c r="K35" s="90">
        <v>3</v>
      </c>
      <c r="L35" s="90">
        <v>0</v>
      </c>
      <c r="M35" s="92">
        <f t="shared" si="4"/>
        <v>0</v>
      </c>
      <c r="N35" s="90">
        <v>0</v>
      </c>
      <c r="O35" s="90">
        <v>0</v>
      </c>
      <c r="P35" s="90">
        <v>0</v>
      </c>
      <c r="Q35" s="92">
        <v>0</v>
      </c>
    </row>
    <row r="36" spans="1:17" ht="25.35" customHeight="1" x14ac:dyDescent="0.3">
      <c r="A36" s="13" t="s">
        <v>82</v>
      </c>
      <c r="B36" s="90">
        <f t="shared" si="5"/>
        <v>4</v>
      </c>
      <c r="C36" s="90">
        <f t="shared" si="6"/>
        <v>7</v>
      </c>
      <c r="D36" s="90">
        <f t="shared" si="7"/>
        <v>1</v>
      </c>
      <c r="E36" s="92">
        <f t="shared" si="2"/>
        <v>14.285714285714285</v>
      </c>
      <c r="F36" s="90">
        <v>1</v>
      </c>
      <c r="G36" s="90">
        <v>7</v>
      </c>
      <c r="H36" s="90">
        <v>1</v>
      </c>
      <c r="I36" s="94">
        <f t="shared" si="3"/>
        <v>14.285714285714285</v>
      </c>
      <c r="J36" s="90">
        <v>3</v>
      </c>
      <c r="K36" s="90">
        <v>0</v>
      </c>
      <c r="L36" s="90">
        <v>0</v>
      </c>
      <c r="M36" s="116">
        <v>0</v>
      </c>
      <c r="N36" s="117">
        <v>0</v>
      </c>
      <c r="O36" s="117">
        <v>0</v>
      </c>
      <c r="P36" s="117">
        <v>0</v>
      </c>
      <c r="Q36" s="118">
        <v>0</v>
      </c>
    </row>
    <row r="37" spans="1:17" ht="18" x14ac:dyDescent="0.35">
      <c r="A37" s="119"/>
      <c r="B37" s="119"/>
      <c r="C37" s="119"/>
      <c r="D37" s="119"/>
      <c r="E37" s="119"/>
      <c r="F37" s="119"/>
      <c r="G37" s="119"/>
      <c r="H37" s="119"/>
      <c r="I37" s="119"/>
      <c r="J37" s="120"/>
      <c r="K37" s="120"/>
      <c r="L37" s="120"/>
      <c r="M37" s="121"/>
      <c r="N37" s="120"/>
      <c r="O37" s="120"/>
      <c r="P37" s="120"/>
      <c r="Q37" s="121"/>
    </row>
  </sheetData>
  <sheetProtection selectLockedCells="1" selectUnlockedCells="1"/>
  <mergeCells count="7">
    <mergeCell ref="A1:Q1"/>
    <mergeCell ref="A2:Q2"/>
    <mergeCell ref="A3:A4"/>
    <mergeCell ref="B3:E3"/>
    <mergeCell ref="F3:I3"/>
    <mergeCell ref="J3:M3"/>
    <mergeCell ref="N3:Q3"/>
  </mergeCells>
  <phoneticPr fontId="27" type="noConversion"/>
  <pageMargins left="0.35433070866141736" right="0.35433070866141736" top="0.31496062992125984" bottom="0.31496062992125984" header="0.51181102362204722" footer="0.51181102362204722"/>
  <pageSetup paperSize="9" scale="61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8054F-E830-484E-A991-68CC3DF8BDFE}">
  <dimension ref="A1:BL32"/>
  <sheetViews>
    <sheetView view="pageBreakPreview" zoomScaleNormal="100" zoomScaleSheetLayoutView="100" workbookViewId="0">
      <selection activeCell="Q9" sqref="Q9"/>
    </sheetView>
  </sheetViews>
  <sheetFormatPr defaultRowHeight="16.2" x14ac:dyDescent="0.3"/>
  <cols>
    <col min="1" max="1" width="11.33203125" style="5" customWidth="1"/>
    <col min="2" max="2" width="10.6640625" style="5" customWidth="1"/>
    <col min="3" max="3" width="11.88671875" style="5" bestFit="1" customWidth="1"/>
    <col min="4" max="6" width="10.6640625" style="5" customWidth="1"/>
    <col min="7" max="7" width="11.88671875" style="5" bestFit="1" customWidth="1"/>
    <col min="8" max="8" width="10.6640625" style="5" customWidth="1"/>
    <col min="9" max="9" width="10.6640625" style="6" customWidth="1"/>
    <col min="10" max="10" width="8.88671875" style="6"/>
    <col min="11" max="11" width="8.88671875" style="5"/>
    <col min="12" max="12" width="7" style="5" customWidth="1"/>
    <col min="13" max="13" width="8.44140625" style="5" customWidth="1"/>
    <col min="14" max="64" width="7" style="5" customWidth="1"/>
    <col min="65" max="247" width="7" customWidth="1"/>
  </cols>
  <sheetData>
    <row r="1" spans="1:64" ht="37.5" customHeight="1" x14ac:dyDescent="0.3">
      <c r="A1" s="128" t="s">
        <v>98</v>
      </c>
      <c r="B1" s="128"/>
      <c r="C1" s="128"/>
      <c r="D1" s="128"/>
      <c r="E1" s="128"/>
      <c r="F1" s="128"/>
      <c r="G1" s="128"/>
      <c r="H1" s="128"/>
      <c r="I1" s="128"/>
      <c r="J1" s="129"/>
      <c r="K1" s="129"/>
    </row>
    <row r="2" spans="1:64" ht="33" customHeight="1" x14ac:dyDescent="0.35">
      <c r="A2" s="124" t="s">
        <v>93</v>
      </c>
      <c r="B2" s="124"/>
      <c r="C2" s="124"/>
      <c r="D2" s="124"/>
      <c r="E2" s="124"/>
      <c r="F2" s="124"/>
      <c r="G2" s="124"/>
      <c r="H2" s="124"/>
      <c r="I2" s="124"/>
      <c r="J2" s="130"/>
      <c r="K2" s="130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</row>
    <row r="3" spans="1:64" ht="30" customHeight="1" x14ac:dyDescent="0.35">
      <c r="A3" s="125" t="s">
        <v>10</v>
      </c>
      <c r="B3" s="126" t="s">
        <v>11</v>
      </c>
      <c r="C3" s="126"/>
      <c r="D3" s="126"/>
      <c r="E3" s="126"/>
      <c r="F3" s="131" t="s">
        <v>33</v>
      </c>
      <c r="G3" s="131"/>
      <c r="H3" s="131"/>
      <c r="I3" s="131"/>
      <c r="J3" s="22"/>
      <c r="K3" s="23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ht="33" customHeight="1" x14ac:dyDescent="0.35">
      <c r="A4" s="125"/>
      <c r="B4" s="8" t="s">
        <v>15</v>
      </c>
      <c r="C4" s="8" t="s">
        <v>16</v>
      </c>
      <c r="D4" s="8" t="s">
        <v>17</v>
      </c>
      <c r="E4" s="9" t="s">
        <v>18</v>
      </c>
      <c r="F4" s="8" t="s">
        <v>15</v>
      </c>
      <c r="G4" s="8" t="s">
        <v>16</v>
      </c>
      <c r="H4" s="8" t="s">
        <v>17</v>
      </c>
      <c r="I4" s="10" t="s">
        <v>18</v>
      </c>
      <c r="J4" s="24"/>
      <c r="K4" s="2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64" ht="23.25" customHeight="1" x14ac:dyDescent="0.3">
      <c r="A5" s="13" t="s">
        <v>24</v>
      </c>
      <c r="B5" s="95">
        <v>500000</v>
      </c>
      <c r="C5" s="95">
        <v>326707</v>
      </c>
      <c r="D5" s="95">
        <v>278369</v>
      </c>
      <c r="E5" s="15">
        <f t="shared" ref="E5:E31" si="0">D5/C5*100</f>
        <v>85.204479855038301</v>
      </c>
      <c r="F5" s="95">
        <v>500000</v>
      </c>
      <c r="G5" s="95">
        <v>326707</v>
      </c>
      <c r="H5" s="95">
        <v>278369</v>
      </c>
      <c r="I5" s="15">
        <f t="shared" ref="I5:I31" si="1">H5/G5*100</f>
        <v>85.204479855038301</v>
      </c>
      <c r="J5" s="12"/>
      <c r="K5" s="11"/>
    </row>
    <row r="6" spans="1:64" ht="26.25" customHeight="1" x14ac:dyDescent="0.3">
      <c r="A6" s="13" t="s">
        <v>25</v>
      </c>
      <c r="B6" s="95">
        <v>500000</v>
      </c>
      <c r="C6" s="95">
        <v>559604</v>
      </c>
      <c r="D6" s="95">
        <v>450473</v>
      </c>
      <c r="E6" s="15">
        <f t="shared" si="0"/>
        <v>80.498531104137925</v>
      </c>
      <c r="F6" s="95">
        <v>500000</v>
      </c>
      <c r="G6" s="95">
        <v>559604</v>
      </c>
      <c r="H6" s="95">
        <v>450473</v>
      </c>
      <c r="I6" s="16">
        <f t="shared" si="1"/>
        <v>80.498531104137925</v>
      </c>
      <c r="J6" s="25"/>
      <c r="K6" s="25"/>
      <c r="L6" s="25"/>
      <c r="M6" s="25"/>
      <c r="N6" s="25"/>
      <c r="P6" s="26"/>
      <c r="Q6" s="26"/>
      <c r="R6" s="26"/>
      <c r="S6" s="26"/>
    </row>
    <row r="7" spans="1:64" ht="26.25" customHeight="1" x14ac:dyDescent="0.3">
      <c r="A7" s="13" t="s">
        <v>83</v>
      </c>
      <c r="B7" s="95">
        <v>500000</v>
      </c>
      <c r="C7" s="95">
        <v>422709</v>
      </c>
      <c r="D7" s="95">
        <v>328995</v>
      </c>
      <c r="E7" s="15">
        <f t="shared" si="0"/>
        <v>77.830138464049739</v>
      </c>
      <c r="F7" s="95">
        <v>500000</v>
      </c>
      <c r="G7" s="95">
        <v>422709</v>
      </c>
      <c r="H7" s="95">
        <v>328995</v>
      </c>
      <c r="I7" s="16">
        <f t="shared" si="1"/>
        <v>77.830138464049739</v>
      </c>
      <c r="J7" s="25"/>
      <c r="K7" s="25"/>
      <c r="L7" s="25"/>
      <c r="M7" s="25"/>
      <c r="N7" s="25"/>
      <c r="P7" s="26"/>
      <c r="Q7" s="26"/>
      <c r="R7" s="26"/>
      <c r="S7" s="26"/>
    </row>
    <row r="8" spans="1:64" ht="26.25" customHeight="1" x14ac:dyDescent="0.3">
      <c r="A8" s="13" t="s">
        <v>95</v>
      </c>
      <c r="B8" s="95">
        <v>750000</v>
      </c>
      <c r="C8" s="95">
        <v>1080489</v>
      </c>
      <c r="D8" s="95">
        <v>963991</v>
      </c>
      <c r="E8" s="15">
        <f t="shared" si="0"/>
        <v>89.2180299845718</v>
      </c>
      <c r="F8" s="95">
        <v>750000</v>
      </c>
      <c r="G8" s="95">
        <v>1080489</v>
      </c>
      <c r="H8" s="95">
        <v>963991</v>
      </c>
      <c r="I8" s="16">
        <f t="shared" si="1"/>
        <v>89.2180299845718</v>
      </c>
      <c r="J8" s="25"/>
      <c r="K8" s="25"/>
      <c r="L8" s="25"/>
      <c r="M8" s="25"/>
      <c r="N8" s="25"/>
      <c r="P8" s="26"/>
      <c r="Q8" s="26"/>
      <c r="R8" s="26"/>
      <c r="S8" s="26"/>
    </row>
    <row r="9" spans="1:64" ht="25.2" customHeight="1" x14ac:dyDescent="0.3">
      <c r="A9" s="13" t="s">
        <v>26</v>
      </c>
      <c r="B9" s="95" t="s">
        <v>34</v>
      </c>
      <c r="C9" s="95">
        <v>169119</v>
      </c>
      <c r="D9" s="95">
        <v>150018</v>
      </c>
      <c r="E9" s="15">
        <f t="shared" si="0"/>
        <v>88.705586007485849</v>
      </c>
      <c r="F9" s="95" t="s">
        <v>85</v>
      </c>
      <c r="G9" s="95">
        <v>169119</v>
      </c>
      <c r="H9" s="95">
        <v>150018</v>
      </c>
      <c r="I9" s="16">
        <f t="shared" si="1"/>
        <v>88.705586007485849</v>
      </c>
      <c r="J9" s="27"/>
      <c r="K9" s="26"/>
      <c r="L9" s="27"/>
      <c r="M9" s="26"/>
      <c r="N9" s="27"/>
    </row>
    <row r="10" spans="1:64" ht="25.2" customHeight="1" x14ac:dyDescent="0.3">
      <c r="A10" s="13" t="s">
        <v>27</v>
      </c>
      <c r="B10" s="95" t="s">
        <v>34</v>
      </c>
      <c r="C10" s="95">
        <v>108250</v>
      </c>
      <c r="D10" s="95">
        <v>97855</v>
      </c>
      <c r="E10" s="15">
        <f t="shared" si="0"/>
        <v>90.397228637413392</v>
      </c>
      <c r="F10" s="95" t="s">
        <v>34</v>
      </c>
      <c r="G10" s="95">
        <v>108250</v>
      </c>
      <c r="H10" s="95">
        <v>97855</v>
      </c>
      <c r="I10" s="16">
        <f t="shared" si="1"/>
        <v>90.397228637413392</v>
      </c>
      <c r="J10" s="15"/>
      <c r="K10" s="14"/>
    </row>
    <row r="11" spans="1:64" ht="25.2" customHeight="1" x14ac:dyDescent="0.3">
      <c r="A11" s="13" t="s">
        <v>28</v>
      </c>
      <c r="B11" s="95" t="s">
        <v>34</v>
      </c>
      <c r="C11" s="95">
        <v>128795</v>
      </c>
      <c r="D11" s="95">
        <v>117062</v>
      </c>
      <c r="E11" s="15">
        <f t="shared" si="0"/>
        <v>90.890174308008852</v>
      </c>
      <c r="F11" s="95" t="s">
        <v>34</v>
      </c>
      <c r="G11" s="95">
        <v>128795</v>
      </c>
      <c r="H11" s="95">
        <v>117062</v>
      </c>
      <c r="I11" s="16">
        <f t="shared" si="1"/>
        <v>90.890174308008852</v>
      </c>
      <c r="J11" s="15"/>
      <c r="K11" s="14"/>
    </row>
    <row r="12" spans="1:64" ht="25.2" customHeight="1" x14ac:dyDescent="0.3">
      <c r="A12" s="13" t="s">
        <v>29</v>
      </c>
      <c r="B12" s="95" t="s">
        <v>34</v>
      </c>
      <c r="C12" s="95">
        <v>242200</v>
      </c>
      <c r="D12" s="95">
        <v>214899</v>
      </c>
      <c r="E12" s="15">
        <f t="shared" si="0"/>
        <v>88.727910817506199</v>
      </c>
      <c r="F12" s="95" t="s">
        <v>34</v>
      </c>
      <c r="G12" s="95">
        <v>242200</v>
      </c>
      <c r="H12" s="95">
        <v>214899</v>
      </c>
      <c r="I12" s="16">
        <f t="shared" si="1"/>
        <v>88.727910817506199</v>
      </c>
      <c r="J12" s="15"/>
      <c r="K12" s="14"/>
    </row>
    <row r="13" spans="1:64" ht="25.2" customHeight="1" x14ac:dyDescent="0.3">
      <c r="A13" s="13" t="s">
        <v>30</v>
      </c>
      <c r="B13" s="95" t="s">
        <v>34</v>
      </c>
      <c r="C13" s="95">
        <v>95684</v>
      </c>
      <c r="D13" s="95">
        <v>86411</v>
      </c>
      <c r="E13" s="15">
        <f t="shared" si="0"/>
        <v>90.308724551649178</v>
      </c>
      <c r="F13" s="95" t="s">
        <v>34</v>
      </c>
      <c r="G13" s="95">
        <v>95684</v>
      </c>
      <c r="H13" s="95">
        <v>86411</v>
      </c>
      <c r="I13" s="16">
        <f t="shared" si="1"/>
        <v>90.308724551649178</v>
      </c>
      <c r="J13" s="15"/>
      <c r="K13" s="14"/>
    </row>
    <row r="14" spans="1:64" ht="25.2" customHeight="1" x14ac:dyDescent="0.3">
      <c r="A14" s="13" t="s">
        <v>31</v>
      </c>
      <c r="B14" s="95" t="s">
        <v>34</v>
      </c>
      <c r="C14" s="95">
        <v>127867</v>
      </c>
      <c r="D14" s="95">
        <v>115019</v>
      </c>
      <c r="E14" s="15">
        <f t="shared" si="0"/>
        <v>89.952059561888518</v>
      </c>
      <c r="F14" s="95" t="s">
        <v>34</v>
      </c>
      <c r="G14" s="95">
        <v>127867</v>
      </c>
      <c r="H14" s="95">
        <v>115019</v>
      </c>
      <c r="I14" s="16">
        <f t="shared" si="1"/>
        <v>89.952059561888518</v>
      </c>
      <c r="J14" s="15"/>
      <c r="K14" s="14"/>
    </row>
    <row r="15" spans="1:64" s="69" customFormat="1" ht="25.2" customHeight="1" x14ac:dyDescent="0.3">
      <c r="A15" s="70" t="s">
        <v>32</v>
      </c>
      <c r="B15" s="96" t="s">
        <v>34</v>
      </c>
      <c r="C15" s="96">
        <f>SUM(C9:C14)</f>
        <v>871915</v>
      </c>
      <c r="D15" s="96">
        <f>SUM(D9:D14)</f>
        <v>781264</v>
      </c>
      <c r="E15" s="71">
        <f t="shared" si="0"/>
        <v>89.603229672617175</v>
      </c>
      <c r="F15" s="96" t="s">
        <v>34</v>
      </c>
      <c r="G15" s="96">
        <f>SUM(G9:G14)</f>
        <v>871915</v>
      </c>
      <c r="H15" s="96">
        <f>SUM(H9:H14)</f>
        <v>781264</v>
      </c>
      <c r="I15" s="72">
        <f t="shared" si="1"/>
        <v>89.603229672617175</v>
      </c>
      <c r="J15" s="68"/>
      <c r="K15" s="14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</row>
    <row r="16" spans="1:64" ht="25.2" customHeight="1" x14ac:dyDescent="0.3">
      <c r="A16" s="13" t="s">
        <v>67</v>
      </c>
      <c r="B16" s="95" t="s">
        <v>34</v>
      </c>
      <c r="C16" s="95">
        <v>12700</v>
      </c>
      <c r="D16" s="95">
        <v>11192</v>
      </c>
      <c r="E16" s="15">
        <f t="shared" si="0"/>
        <v>88.125984251968504</v>
      </c>
      <c r="F16" s="95" t="s">
        <v>34</v>
      </c>
      <c r="G16" s="95">
        <v>12700</v>
      </c>
      <c r="H16" s="95">
        <v>11192</v>
      </c>
      <c r="I16" s="16">
        <f t="shared" si="1"/>
        <v>88.125984251968504</v>
      </c>
      <c r="J16" s="15"/>
      <c r="K16" s="14"/>
    </row>
    <row r="17" spans="1:64" ht="25.2" customHeight="1" x14ac:dyDescent="0.3">
      <c r="A17" s="13" t="s">
        <v>68</v>
      </c>
      <c r="B17" s="95" t="s">
        <v>34</v>
      </c>
      <c r="C17" s="95">
        <v>11297</v>
      </c>
      <c r="D17" s="95">
        <v>9156</v>
      </c>
      <c r="E17" s="15">
        <f t="shared" si="0"/>
        <v>81.048065858192444</v>
      </c>
      <c r="F17" s="95" t="s">
        <v>34</v>
      </c>
      <c r="G17" s="95">
        <v>11297</v>
      </c>
      <c r="H17" s="95">
        <v>9156</v>
      </c>
      <c r="I17" s="16">
        <f t="shared" si="1"/>
        <v>81.048065858192444</v>
      </c>
      <c r="J17" s="15"/>
      <c r="K17" s="14"/>
    </row>
    <row r="18" spans="1:64" ht="25.2" customHeight="1" x14ac:dyDescent="0.3">
      <c r="A18" s="13" t="s">
        <v>69</v>
      </c>
      <c r="B18" s="95" t="s">
        <v>34</v>
      </c>
      <c r="C18" s="95">
        <v>12716</v>
      </c>
      <c r="D18" s="95">
        <v>11381</v>
      </c>
      <c r="E18" s="15">
        <f t="shared" si="0"/>
        <v>89.501415539477819</v>
      </c>
      <c r="F18" s="95" t="s">
        <v>34</v>
      </c>
      <c r="G18" s="95">
        <v>12716</v>
      </c>
      <c r="H18" s="95">
        <v>11381</v>
      </c>
      <c r="I18" s="16">
        <f t="shared" si="1"/>
        <v>89.501415539477819</v>
      </c>
      <c r="J18" s="15"/>
      <c r="K18" s="14"/>
    </row>
    <row r="19" spans="1:64" ht="25.2" customHeight="1" x14ac:dyDescent="0.3">
      <c r="A19" s="13" t="s">
        <v>70</v>
      </c>
      <c r="B19" s="95" t="s">
        <v>34</v>
      </c>
      <c r="C19" s="95">
        <v>21880</v>
      </c>
      <c r="D19" s="95">
        <v>18497</v>
      </c>
      <c r="E19" s="15">
        <f t="shared" si="0"/>
        <v>84.538391224862892</v>
      </c>
      <c r="F19" s="95" t="s">
        <v>34</v>
      </c>
      <c r="G19" s="95">
        <v>21880</v>
      </c>
      <c r="H19" s="95">
        <v>18497</v>
      </c>
      <c r="I19" s="16">
        <f t="shared" si="1"/>
        <v>84.538391224862892</v>
      </c>
      <c r="J19" s="15"/>
      <c r="K19" s="14"/>
    </row>
    <row r="20" spans="1:64" ht="25.2" customHeight="1" x14ac:dyDescent="0.3">
      <c r="A20" s="13" t="s">
        <v>71</v>
      </c>
      <c r="B20" s="95" t="s">
        <v>34</v>
      </c>
      <c r="C20" s="95">
        <v>11297</v>
      </c>
      <c r="D20" s="95">
        <v>9901</v>
      </c>
      <c r="E20" s="15">
        <f t="shared" si="0"/>
        <v>87.642737009825623</v>
      </c>
      <c r="F20" s="95" t="s">
        <v>34</v>
      </c>
      <c r="G20" s="95">
        <v>11297</v>
      </c>
      <c r="H20" s="95">
        <v>9901</v>
      </c>
      <c r="I20" s="16">
        <f t="shared" si="1"/>
        <v>87.642737009825623</v>
      </c>
      <c r="J20" s="15"/>
      <c r="K20" s="14"/>
    </row>
    <row r="21" spans="1:64" ht="25.2" customHeight="1" x14ac:dyDescent="0.3">
      <c r="A21" s="13" t="s">
        <v>72</v>
      </c>
      <c r="B21" s="95" t="s">
        <v>34</v>
      </c>
      <c r="C21" s="95">
        <v>22760</v>
      </c>
      <c r="D21" s="95">
        <v>20735</v>
      </c>
      <c r="E21" s="15">
        <f t="shared" si="0"/>
        <v>91.102811950790866</v>
      </c>
      <c r="F21" s="95" t="s">
        <v>34</v>
      </c>
      <c r="G21" s="95">
        <v>22760</v>
      </c>
      <c r="H21" s="95">
        <v>20735</v>
      </c>
      <c r="I21" s="16">
        <f t="shared" si="1"/>
        <v>91.102811950790866</v>
      </c>
      <c r="J21" s="15"/>
      <c r="K21" s="14"/>
    </row>
    <row r="22" spans="1:64" ht="25.2" customHeight="1" x14ac:dyDescent="0.3">
      <c r="A22" s="13" t="s">
        <v>73</v>
      </c>
      <c r="B22" s="95" t="s">
        <v>34</v>
      </c>
      <c r="C22" s="95">
        <v>16748</v>
      </c>
      <c r="D22" s="95">
        <v>15130</v>
      </c>
      <c r="E22" s="15">
        <f t="shared" si="0"/>
        <v>90.339144972534029</v>
      </c>
      <c r="F22" s="95" t="s">
        <v>34</v>
      </c>
      <c r="G22" s="95">
        <v>16748</v>
      </c>
      <c r="H22" s="95">
        <v>15130</v>
      </c>
      <c r="I22" s="16">
        <f t="shared" si="1"/>
        <v>90.339144972534029</v>
      </c>
      <c r="J22" s="15"/>
      <c r="K22" s="14"/>
    </row>
    <row r="23" spans="1:64" ht="25.2" customHeight="1" x14ac:dyDescent="0.3">
      <c r="A23" s="13" t="s">
        <v>74</v>
      </c>
      <c r="B23" s="95" t="s">
        <v>34</v>
      </c>
      <c r="C23" s="95">
        <v>25181</v>
      </c>
      <c r="D23" s="95">
        <v>21909</v>
      </c>
      <c r="E23" s="15">
        <f t="shared" si="0"/>
        <v>87.006076009689849</v>
      </c>
      <c r="F23" s="95" t="s">
        <v>34</v>
      </c>
      <c r="G23" s="95">
        <v>25181</v>
      </c>
      <c r="H23" s="95">
        <v>21909</v>
      </c>
      <c r="I23" s="16">
        <f t="shared" si="1"/>
        <v>87.006076009689849</v>
      </c>
      <c r="J23" s="15"/>
      <c r="K23" s="14"/>
    </row>
    <row r="24" spans="1:64" ht="25.2" customHeight="1" x14ac:dyDescent="0.3">
      <c r="A24" s="13" t="s">
        <v>75</v>
      </c>
      <c r="B24" s="95" t="s">
        <v>34</v>
      </c>
      <c r="C24" s="95">
        <v>6930</v>
      </c>
      <c r="D24" s="95">
        <v>6093</v>
      </c>
      <c r="E24" s="15">
        <f t="shared" si="0"/>
        <v>87.922077922077918</v>
      </c>
      <c r="F24" s="95" t="s">
        <v>34</v>
      </c>
      <c r="G24" s="95">
        <v>6930</v>
      </c>
      <c r="H24" s="95">
        <v>6093</v>
      </c>
      <c r="I24" s="16">
        <f t="shared" si="1"/>
        <v>87.922077922077918</v>
      </c>
      <c r="J24" s="15"/>
      <c r="K24" s="14"/>
    </row>
    <row r="25" spans="1:64" ht="25.2" customHeight="1" x14ac:dyDescent="0.3">
      <c r="A25" s="13" t="s">
        <v>76</v>
      </c>
      <c r="B25" s="95" t="s">
        <v>34</v>
      </c>
      <c r="C25" s="95">
        <v>15553</v>
      </c>
      <c r="D25" s="95">
        <v>13734</v>
      </c>
      <c r="E25" s="15">
        <f t="shared" si="0"/>
        <v>88.30450716903492</v>
      </c>
      <c r="F25" s="95" t="s">
        <v>34</v>
      </c>
      <c r="G25" s="95">
        <v>15553</v>
      </c>
      <c r="H25" s="95">
        <v>13734</v>
      </c>
      <c r="I25" s="16">
        <f t="shared" si="1"/>
        <v>88.30450716903492</v>
      </c>
      <c r="J25" s="15"/>
      <c r="K25" s="14"/>
    </row>
    <row r="26" spans="1:64" ht="25.2" customHeight="1" x14ac:dyDescent="0.3">
      <c r="A26" s="13" t="s">
        <v>77</v>
      </c>
      <c r="B26" s="95" t="s">
        <v>34</v>
      </c>
      <c r="C26" s="95">
        <v>2221</v>
      </c>
      <c r="D26" s="95">
        <v>1918</v>
      </c>
      <c r="E26" s="15">
        <f t="shared" si="0"/>
        <v>86.357496623142723</v>
      </c>
      <c r="F26" s="95" t="s">
        <v>34</v>
      </c>
      <c r="G26" s="95">
        <v>2221</v>
      </c>
      <c r="H26" s="95">
        <v>1918</v>
      </c>
      <c r="I26" s="16">
        <f t="shared" si="1"/>
        <v>86.357496623142723</v>
      </c>
      <c r="J26" s="15"/>
      <c r="K26" s="14"/>
    </row>
    <row r="27" spans="1:64" ht="25.2" customHeight="1" x14ac:dyDescent="0.3">
      <c r="A27" s="13" t="s">
        <v>78</v>
      </c>
      <c r="B27" s="95" t="s">
        <v>34</v>
      </c>
      <c r="C27" s="95">
        <v>13841</v>
      </c>
      <c r="D27" s="95">
        <v>12143</v>
      </c>
      <c r="E27" s="15">
        <f t="shared" si="0"/>
        <v>87.732100281771551</v>
      </c>
      <c r="F27" s="95" t="s">
        <v>34</v>
      </c>
      <c r="G27" s="95">
        <v>13841</v>
      </c>
      <c r="H27" s="95">
        <v>12143</v>
      </c>
      <c r="I27" s="16">
        <f t="shared" si="1"/>
        <v>87.732100281771551</v>
      </c>
      <c r="J27" s="15"/>
      <c r="K27" s="14"/>
    </row>
    <row r="28" spans="1:64" ht="25.2" customHeight="1" x14ac:dyDescent="0.3">
      <c r="A28" s="13" t="s">
        <v>79</v>
      </c>
      <c r="B28" s="95" t="s">
        <v>34</v>
      </c>
      <c r="C28" s="95">
        <v>19030</v>
      </c>
      <c r="D28" s="95">
        <v>16556</v>
      </c>
      <c r="E28" s="15">
        <f t="shared" si="0"/>
        <v>86.999474513925378</v>
      </c>
      <c r="F28" s="95" t="s">
        <v>34</v>
      </c>
      <c r="G28" s="95">
        <v>19030</v>
      </c>
      <c r="H28" s="95">
        <v>16556</v>
      </c>
      <c r="I28" s="16">
        <f t="shared" si="1"/>
        <v>86.999474513925378</v>
      </c>
      <c r="J28" s="15"/>
      <c r="K28" s="14"/>
    </row>
    <row r="29" spans="1:64" ht="25.2" customHeight="1" x14ac:dyDescent="0.3">
      <c r="A29" s="13" t="s">
        <v>80</v>
      </c>
      <c r="B29" s="95" t="s">
        <v>34</v>
      </c>
      <c r="C29" s="95">
        <v>13191</v>
      </c>
      <c r="D29" s="95">
        <v>11470</v>
      </c>
      <c r="E29" s="15">
        <f t="shared" si="0"/>
        <v>86.953225684178605</v>
      </c>
      <c r="F29" s="95" t="s">
        <v>34</v>
      </c>
      <c r="G29" s="95">
        <v>13191</v>
      </c>
      <c r="H29" s="95">
        <v>11470</v>
      </c>
      <c r="I29" s="16">
        <f t="shared" si="1"/>
        <v>86.953225684178605</v>
      </c>
      <c r="J29" s="15"/>
      <c r="K29" s="14"/>
    </row>
    <row r="30" spans="1:64" ht="25.2" customHeight="1" x14ac:dyDescent="0.3">
      <c r="A30" s="13" t="s">
        <v>81</v>
      </c>
      <c r="B30" s="95" t="s">
        <v>34</v>
      </c>
      <c r="C30" s="95">
        <v>3144</v>
      </c>
      <c r="D30" s="95">
        <v>2856</v>
      </c>
      <c r="E30" s="15">
        <f t="shared" si="0"/>
        <v>90.839694656488547</v>
      </c>
      <c r="F30" s="95" t="s">
        <v>34</v>
      </c>
      <c r="G30" s="95">
        <v>3144</v>
      </c>
      <c r="H30" s="95">
        <v>2856</v>
      </c>
      <c r="I30" s="16">
        <f t="shared" si="1"/>
        <v>90.839694656488547</v>
      </c>
      <c r="J30" s="15"/>
      <c r="K30" s="14"/>
    </row>
    <row r="31" spans="1:64" ht="25.2" customHeight="1" x14ac:dyDescent="0.3">
      <c r="A31" s="13" t="s">
        <v>82</v>
      </c>
      <c r="B31" s="95" t="s">
        <v>34</v>
      </c>
      <c r="C31" s="95">
        <v>85</v>
      </c>
      <c r="D31" s="95">
        <v>56</v>
      </c>
      <c r="E31" s="15">
        <f t="shared" si="0"/>
        <v>65.882352941176464</v>
      </c>
      <c r="F31" s="95" t="s">
        <v>34</v>
      </c>
      <c r="G31" s="95">
        <v>85</v>
      </c>
      <c r="H31" s="95">
        <v>56</v>
      </c>
      <c r="I31" s="16">
        <f t="shared" si="1"/>
        <v>65.882352941176464</v>
      </c>
      <c r="J31" s="19"/>
      <c r="K31" s="18"/>
    </row>
    <row r="32" spans="1:64" ht="18" x14ac:dyDescent="0.35">
      <c r="A32" s="20"/>
      <c r="B32" s="20"/>
      <c r="C32" s="20"/>
      <c r="D32" s="20"/>
      <c r="E32" s="20"/>
      <c r="F32" s="20"/>
      <c r="G32" s="20"/>
      <c r="H32" s="20"/>
      <c r="I32" s="20"/>
      <c r="J32" s="21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</row>
  </sheetData>
  <sheetProtection selectLockedCells="1" selectUnlockedCells="1"/>
  <mergeCells count="7">
    <mergeCell ref="A1:I1"/>
    <mergeCell ref="J1:K1"/>
    <mergeCell ref="A2:I2"/>
    <mergeCell ref="J2:K2"/>
    <mergeCell ref="A3:A4"/>
    <mergeCell ref="B3:E3"/>
    <mergeCell ref="F3:I3"/>
  </mergeCells>
  <phoneticPr fontId="27" type="noConversion"/>
  <printOptions horizontalCentered="1"/>
  <pageMargins left="0.47244094488188981" right="0.47244094488188981" top="0.51181102362204722" bottom="0.51181102362204722" header="0.51181102362204722" footer="0.51181102362204722"/>
  <pageSetup paperSize="9" scale="91" firstPageNumber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41120-8E8A-4C8A-9CE6-0D6945F3B73B}">
  <dimension ref="A1:BL40"/>
  <sheetViews>
    <sheetView zoomScaleNormal="100" workbookViewId="0">
      <selection activeCell="D23" sqref="D23"/>
    </sheetView>
  </sheetViews>
  <sheetFormatPr defaultColWidth="7" defaultRowHeight="16.2" x14ac:dyDescent="0.3"/>
  <cols>
    <col min="1" max="1" width="9.21875" style="5" bestFit="1" customWidth="1"/>
    <col min="2" max="2" width="35.77734375" style="5" bestFit="1" customWidth="1"/>
    <col min="3" max="6" width="14.6640625" style="5" customWidth="1"/>
    <col min="7" max="8" width="7" style="5" customWidth="1"/>
    <col min="9" max="11" width="7" style="28" customWidth="1"/>
    <col min="12" max="64" width="7" style="5" customWidth="1"/>
  </cols>
  <sheetData>
    <row r="1" spans="1:64" ht="45.6" customHeight="1" x14ac:dyDescent="0.3">
      <c r="A1" s="123" t="s">
        <v>35</v>
      </c>
      <c r="B1" s="123"/>
      <c r="C1" s="123"/>
      <c r="D1" s="123"/>
      <c r="E1" s="123"/>
      <c r="F1" s="123"/>
    </row>
    <row r="2" spans="1:64" ht="26.4" customHeight="1" x14ac:dyDescent="0.3">
      <c r="A2" s="134" t="s">
        <v>94</v>
      </c>
      <c r="B2" s="134"/>
      <c r="C2" s="134"/>
      <c r="D2" s="134"/>
      <c r="E2" s="134"/>
      <c r="F2" s="134"/>
      <c r="J2" s="29"/>
      <c r="K2" s="29"/>
      <c r="L2" s="29"/>
      <c r="M2" s="29"/>
      <c r="N2" s="29"/>
      <c r="O2" s="29"/>
      <c r="R2" s="28"/>
    </row>
    <row r="3" spans="1:64" ht="27.6" customHeight="1" x14ac:dyDescent="0.35">
      <c r="A3" s="135" t="s">
        <v>36</v>
      </c>
      <c r="B3" s="135"/>
      <c r="C3" s="30" t="s">
        <v>16</v>
      </c>
      <c r="D3" s="30" t="s">
        <v>37</v>
      </c>
      <c r="E3" s="30" t="s">
        <v>17</v>
      </c>
      <c r="F3" s="31" t="s">
        <v>18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ht="19.95" customHeight="1" x14ac:dyDescent="0.4">
      <c r="A4" s="136" t="s">
        <v>12</v>
      </c>
      <c r="B4" s="136"/>
      <c r="C4" s="32"/>
      <c r="D4" s="33"/>
      <c r="E4" s="33"/>
      <c r="F4" s="34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</row>
    <row r="5" spans="1:64" ht="19.95" customHeight="1" x14ac:dyDescent="0.4">
      <c r="A5" s="36" t="s">
        <v>11</v>
      </c>
      <c r="B5" s="37"/>
      <c r="C5" s="82">
        <v>33720</v>
      </c>
      <c r="D5" s="38">
        <v>100</v>
      </c>
      <c r="E5" s="86">
        <v>10330</v>
      </c>
      <c r="F5" s="39">
        <f t="shared" ref="F5:F10" si="0">E5/C5*100</f>
        <v>30.634638196915777</v>
      </c>
    </row>
    <row r="6" spans="1:64" ht="18" customHeight="1" x14ac:dyDescent="0.4">
      <c r="A6" s="132" t="s">
        <v>38</v>
      </c>
      <c r="B6" s="40" t="s">
        <v>39</v>
      </c>
      <c r="C6" s="83">
        <v>8058</v>
      </c>
      <c r="D6" s="41">
        <f t="shared" ref="D6:D18" si="1">C6/$C$5*100</f>
        <v>23.896797153024913</v>
      </c>
      <c r="E6" s="87">
        <v>2333</v>
      </c>
      <c r="F6" s="42">
        <f t="shared" si="0"/>
        <v>28.952593695706131</v>
      </c>
    </row>
    <row r="7" spans="1:64" ht="18" customHeight="1" x14ac:dyDescent="0.3">
      <c r="A7" s="132"/>
      <c r="B7" s="102" t="s">
        <v>40</v>
      </c>
      <c r="C7" s="84">
        <v>79</v>
      </c>
      <c r="D7" s="43">
        <f t="shared" si="1"/>
        <v>0.23428232502965599</v>
      </c>
      <c r="E7" s="88">
        <v>27</v>
      </c>
      <c r="F7" s="42">
        <f t="shared" si="0"/>
        <v>34.177215189873415</v>
      </c>
    </row>
    <row r="8" spans="1:64" ht="18" customHeight="1" x14ac:dyDescent="0.3">
      <c r="A8" s="132"/>
      <c r="B8" s="102" t="s">
        <v>41</v>
      </c>
      <c r="C8" s="84">
        <v>263</v>
      </c>
      <c r="D8" s="43">
        <f t="shared" si="1"/>
        <v>0.77995255041518385</v>
      </c>
      <c r="E8" s="88">
        <v>80</v>
      </c>
      <c r="F8" s="42">
        <f t="shared" si="0"/>
        <v>30.418250950570343</v>
      </c>
    </row>
    <row r="9" spans="1:64" ht="18" customHeight="1" x14ac:dyDescent="0.3">
      <c r="A9" s="132"/>
      <c r="B9" s="102" t="s">
        <v>42</v>
      </c>
      <c r="C9" s="84">
        <v>52</v>
      </c>
      <c r="D9" s="43">
        <f t="shared" si="1"/>
        <v>0.15421115065243179</v>
      </c>
      <c r="E9" s="88">
        <v>11</v>
      </c>
      <c r="F9" s="42">
        <f t="shared" si="0"/>
        <v>21.153846153846153</v>
      </c>
    </row>
    <row r="10" spans="1:64" ht="17.399999999999999" customHeight="1" x14ac:dyDescent="0.3">
      <c r="A10" s="132"/>
      <c r="B10" s="102" t="s">
        <v>43</v>
      </c>
      <c r="C10" s="84">
        <v>6601</v>
      </c>
      <c r="D10" s="43">
        <f t="shared" si="1"/>
        <v>19.575919335705812</v>
      </c>
      <c r="E10" s="88">
        <v>1939</v>
      </c>
      <c r="F10" s="42">
        <f t="shared" si="0"/>
        <v>29.374337221633084</v>
      </c>
    </row>
    <row r="11" spans="1:64" ht="34.950000000000003" customHeight="1" x14ac:dyDescent="0.3">
      <c r="A11" s="132"/>
      <c r="B11" s="103" t="s">
        <v>91</v>
      </c>
      <c r="C11" s="84">
        <v>0</v>
      </c>
      <c r="D11" s="44">
        <f t="shared" si="1"/>
        <v>0</v>
      </c>
      <c r="E11" s="88">
        <v>0</v>
      </c>
      <c r="F11" s="45" t="s">
        <v>34</v>
      </c>
    </row>
    <row r="12" spans="1:64" ht="18" customHeight="1" x14ac:dyDescent="0.3">
      <c r="A12" s="132"/>
      <c r="B12" s="103" t="s">
        <v>44</v>
      </c>
      <c r="C12" s="84">
        <v>206</v>
      </c>
      <c r="D12" s="44">
        <f t="shared" si="1"/>
        <v>0.61091340450771059</v>
      </c>
      <c r="E12" s="88">
        <v>23</v>
      </c>
      <c r="F12" s="45">
        <f>E12/C12*100</f>
        <v>11.165048543689322</v>
      </c>
    </row>
    <row r="13" spans="1:64" ht="17.399999999999999" customHeight="1" x14ac:dyDescent="0.3">
      <c r="A13" s="132"/>
      <c r="B13" s="102" t="s">
        <v>89</v>
      </c>
      <c r="C13" s="84">
        <v>99</v>
      </c>
      <c r="D13" s="44">
        <f t="shared" si="1"/>
        <v>0.29359430604982206</v>
      </c>
      <c r="E13" s="88">
        <v>53</v>
      </c>
      <c r="F13" s="45">
        <f>E13/C13*100</f>
        <v>53.535353535353536</v>
      </c>
    </row>
    <row r="14" spans="1:64" ht="34.950000000000003" customHeight="1" x14ac:dyDescent="0.3">
      <c r="A14" s="132"/>
      <c r="B14" s="102" t="s">
        <v>90</v>
      </c>
      <c r="C14" s="84">
        <v>454</v>
      </c>
      <c r="D14" s="44">
        <f t="shared" si="1"/>
        <v>1.3463819691577699</v>
      </c>
      <c r="E14" s="88">
        <v>127</v>
      </c>
      <c r="F14" s="45">
        <f>E14/C14*100</f>
        <v>27.973568281938327</v>
      </c>
    </row>
    <row r="15" spans="1:64" ht="34.799999999999997" x14ac:dyDescent="0.3">
      <c r="A15" s="132"/>
      <c r="B15" s="103" t="s">
        <v>84</v>
      </c>
      <c r="C15" s="84">
        <v>55</v>
      </c>
      <c r="D15" s="44">
        <f t="shared" si="1"/>
        <v>0.1631079478054567</v>
      </c>
      <c r="E15" s="88">
        <v>20</v>
      </c>
      <c r="F15" s="45">
        <f>E15/C15*100</f>
        <v>36.363636363636367</v>
      </c>
    </row>
    <row r="16" spans="1:64" ht="18" customHeight="1" x14ac:dyDescent="0.3">
      <c r="A16" s="132"/>
      <c r="B16" s="102" t="s">
        <v>48</v>
      </c>
      <c r="C16" s="84">
        <v>656</v>
      </c>
      <c r="D16" s="44">
        <f t="shared" si="1"/>
        <v>1.9454329774614472</v>
      </c>
      <c r="E16" s="88">
        <v>206</v>
      </c>
      <c r="F16" s="45">
        <f>E16/C16*100</f>
        <v>31.402439024390244</v>
      </c>
    </row>
    <row r="17" spans="1:64" ht="18" customHeight="1" x14ac:dyDescent="0.3">
      <c r="A17" s="132"/>
      <c r="B17" s="102" t="s">
        <v>49</v>
      </c>
      <c r="C17" s="84">
        <v>10</v>
      </c>
      <c r="D17" s="44">
        <f t="shared" si="1"/>
        <v>2.9655990510083038E-2</v>
      </c>
      <c r="E17" s="88">
        <v>1</v>
      </c>
      <c r="F17" s="45" t="s">
        <v>34</v>
      </c>
    </row>
    <row r="18" spans="1:64" ht="18" customHeight="1" x14ac:dyDescent="0.3">
      <c r="A18" s="132"/>
      <c r="B18" s="102" t="s">
        <v>50</v>
      </c>
      <c r="C18" s="84">
        <v>0</v>
      </c>
      <c r="D18" s="44">
        <f t="shared" si="1"/>
        <v>0</v>
      </c>
      <c r="E18" s="88">
        <v>0</v>
      </c>
      <c r="F18" s="45" t="s">
        <v>34</v>
      </c>
    </row>
    <row r="19" spans="1:64" ht="34.799999999999997" x14ac:dyDescent="0.3">
      <c r="A19" s="132"/>
      <c r="B19" s="103" t="s">
        <v>51</v>
      </c>
      <c r="C19" s="84">
        <v>2</v>
      </c>
      <c r="D19" s="44" t="s">
        <v>34</v>
      </c>
      <c r="E19" s="88">
        <v>0</v>
      </c>
      <c r="F19" s="45" t="s">
        <v>34</v>
      </c>
    </row>
    <row r="20" spans="1:64" ht="19.95" customHeight="1" x14ac:dyDescent="0.3">
      <c r="A20" s="132"/>
      <c r="B20" s="104" t="s">
        <v>52</v>
      </c>
      <c r="C20" s="85">
        <v>0</v>
      </c>
      <c r="D20" s="46" t="s">
        <v>34</v>
      </c>
      <c r="E20" s="89">
        <v>0</v>
      </c>
      <c r="F20" s="45" t="s">
        <v>34</v>
      </c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</row>
    <row r="21" spans="1:64" ht="19.95" customHeight="1" x14ac:dyDescent="0.4">
      <c r="A21" s="48" t="s">
        <v>53</v>
      </c>
      <c r="B21" s="49" t="s">
        <v>54</v>
      </c>
      <c r="C21" s="82">
        <v>25662</v>
      </c>
      <c r="D21" s="39">
        <f>C21/$C$5*100</f>
        <v>76.103202846975094</v>
      </c>
      <c r="E21" s="86">
        <v>7997</v>
      </c>
      <c r="F21" s="50">
        <f>E21/C21*100</f>
        <v>31.16280882238329</v>
      </c>
    </row>
    <row r="22" spans="1:64" ht="18" customHeight="1" x14ac:dyDescent="0.4">
      <c r="A22" s="136" t="s">
        <v>13</v>
      </c>
      <c r="B22" s="136"/>
      <c r="C22" s="51"/>
      <c r="D22" s="52"/>
      <c r="E22" s="51"/>
      <c r="F22" s="52"/>
    </row>
    <row r="23" spans="1:64" ht="18" customHeight="1" x14ac:dyDescent="0.4">
      <c r="A23" s="36" t="s">
        <v>11</v>
      </c>
      <c r="B23" s="37"/>
      <c r="C23" s="82">
        <v>1696</v>
      </c>
      <c r="D23" s="38">
        <v>100</v>
      </c>
      <c r="E23" s="86">
        <v>521</v>
      </c>
      <c r="F23" s="38">
        <f t="shared" ref="F23:F28" si="2">E23/C23*100</f>
        <v>30.719339622641513</v>
      </c>
    </row>
    <row r="24" spans="1:64" ht="18" customHeight="1" x14ac:dyDescent="0.4">
      <c r="A24" s="132" t="s">
        <v>38</v>
      </c>
      <c r="B24" s="40" t="s">
        <v>39</v>
      </c>
      <c r="C24" s="83">
        <v>649</v>
      </c>
      <c r="D24" s="53">
        <f t="shared" ref="D24:D37" si="3">C24/$C$23*100</f>
        <v>38.266509433962263</v>
      </c>
      <c r="E24" s="87">
        <v>214</v>
      </c>
      <c r="F24" s="53">
        <f t="shared" si="2"/>
        <v>32.973805855161785</v>
      </c>
    </row>
    <row r="25" spans="1:64" ht="18" customHeight="1" x14ac:dyDescent="0.3">
      <c r="A25" s="132"/>
      <c r="B25" s="102" t="s">
        <v>40</v>
      </c>
      <c r="C25" s="84">
        <v>14</v>
      </c>
      <c r="D25" s="54">
        <f t="shared" si="3"/>
        <v>0.82547169811320753</v>
      </c>
      <c r="E25" s="88">
        <v>9</v>
      </c>
      <c r="F25" s="54">
        <f t="shared" si="2"/>
        <v>64.285714285714292</v>
      </c>
    </row>
    <row r="26" spans="1:64" ht="36" customHeight="1" x14ac:dyDescent="0.3">
      <c r="A26" s="132"/>
      <c r="B26" s="102" t="s">
        <v>41</v>
      </c>
      <c r="C26" s="84">
        <v>50</v>
      </c>
      <c r="D26" s="54">
        <f t="shared" si="3"/>
        <v>2.9481132075471699</v>
      </c>
      <c r="E26" s="88">
        <v>19</v>
      </c>
      <c r="F26" s="54">
        <f t="shared" si="2"/>
        <v>38</v>
      </c>
    </row>
    <row r="27" spans="1:64" ht="18" customHeight="1" x14ac:dyDescent="0.3">
      <c r="A27" s="132"/>
      <c r="B27" s="102" t="s">
        <v>42</v>
      </c>
      <c r="C27" s="84">
        <v>4</v>
      </c>
      <c r="D27" s="54">
        <f t="shared" si="3"/>
        <v>0.23584905660377359</v>
      </c>
      <c r="E27" s="88">
        <v>1</v>
      </c>
      <c r="F27" s="54">
        <f t="shared" si="2"/>
        <v>25</v>
      </c>
    </row>
    <row r="28" spans="1:64" ht="18" customHeight="1" x14ac:dyDescent="0.3">
      <c r="A28" s="132"/>
      <c r="B28" s="102" t="s">
        <v>55</v>
      </c>
      <c r="C28" s="84">
        <v>334</v>
      </c>
      <c r="D28" s="54">
        <f t="shared" si="3"/>
        <v>19.693396226415093</v>
      </c>
      <c r="E28" s="88">
        <v>126</v>
      </c>
      <c r="F28" s="54">
        <f t="shared" si="2"/>
        <v>37.724550898203589</v>
      </c>
    </row>
    <row r="29" spans="1:64" ht="34.799999999999997" x14ac:dyDescent="0.3">
      <c r="A29" s="132"/>
      <c r="B29" s="103" t="s">
        <v>91</v>
      </c>
      <c r="C29" s="84">
        <v>0</v>
      </c>
      <c r="D29" s="55">
        <f t="shared" si="3"/>
        <v>0</v>
      </c>
      <c r="E29" s="88">
        <v>0</v>
      </c>
      <c r="F29" s="55" t="s">
        <v>34</v>
      </c>
    </row>
    <row r="30" spans="1:64" ht="18" customHeight="1" x14ac:dyDescent="0.3">
      <c r="A30" s="132"/>
      <c r="B30" s="102" t="s">
        <v>44</v>
      </c>
      <c r="C30" s="84">
        <v>170</v>
      </c>
      <c r="D30" s="54">
        <f t="shared" si="3"/>
        <v>10.023584905660378</v>
      </c>
      <c r="E30" s="88">
        <v>53</v>
      </c>
      <c r="F30" s="54">
        <v>0</v>
      </c>
    </row>
    <row r="31" spans="1:64" ht="18" customHeight="1" x14ac:dyDescent="0.3">
      <c r="A31" s="132"/>
      <c r="B31" s="102" t="s">
        <v>45</v>
      </c>
      <c r="C31" s="84">
        <v>6</v>
      </c>
      <c r="D31" s="54">
        <f t="shared" si="3"/>
        <v>0.35377358490566041</v>
      </c>
      <c r="E31" s="88">
        <v>1</v>
      </c>
      <c r="F31" s="54">
        <f>E31/C31*100</f>
        <v>16.666666666666664</v>
      </c>
    </row>
    <row r="32" spans="1:64" ht="18" customHeight="1" x14ac:dyDescent="0.3">
      <c r="A32" s="132"/>
      <c r="B32" s="103" t="s">
        <v>56</v>
      </c>
      <c r="C32" s="84">
        <v>97</v>
      </c>
      <c r="D32" s="54">
        <f t="shared" si="3"/>
        <v>5.7193396226415096</v>
      </c>
      <c r="E32" s="88">
        <v>32</v>
      </c>
      <c r="F32" s="55">
        <f>E32/C32*100</f>
        <v>32.989690721649481</v>
      </c>
    </row>
    <row r="33" spans="1:64" ht="34.799999999999997" x14ac:dyDescent="0.3">
      <c r="A33" s="132"/>
      <c r="B33" s="103" t="s">
        <v>84</v>
      </c>
      <c r="C33" s="84">
        <v>8</v>
      </c>
      <c r="D33" s="54">
        <f t="shared" si="3"/>
        <v>0.47169811320754718</v>
      </c>
      <c r="E33" s="88">
        <v>1</v>
      </c>
      <c r="F33" s="55">
        <f>E33/C33*100</f>
        <v>12.5</v>
      </c>
    </row>
    <row r="34" spans="1:64" ht="18" customHeight="1" x14ac:dyDescent="0.3">
      <c r="A34" s="132"/>
      <c r="B34" s="102" t="s">
        <v>48</v>
      </c>
      <c r="C34" s="84">
        <v>47</v>
      </c>
      <c r="D34" s="55">
        <f t="shared" si="3"/>
        <v>2.7712264150943398</v>
      </c>
      <c r="E34" s="88">
        <v>13</v>
      </c>
      <c r="F34" s="55">
        <f>E34/C34*100</f>
        <v>27.659574468085108</v>
      </c>
    </row>
    <row r="35" spans="1:64" ht="19.95" customHeight="1" x14ac:dyDescent="0.3">
      <c r="A35" s="132"/>
      <c r="B35" s="102" t="s">
        <v>49</v>
      </c>
      <c r="C35" s="84">
        <v>11</v>
      </c>
      <c r="D35" s="54">
        <f t="shared" si="3"/>
        <v>0.64858490566037741</v>
      </c>
      <c r="E35" s="88">
        <v>1</v>
      </c>
      <c r="F35" s="54">
        <f>E35/C35*100</f>
        <v>9.0909090909090917</v>
      </c>
    </row>
    <row r="36" spans="1:64" ht="19.95" customHeight="1" x14ac:dyDescent="0.3">
      <c r="A36" s="132"/>
      <c r="B36" s="102" t="s">
        <v>50</v>
      </c>
      <c r="C36" s="84">
        <v>0</v>
      </c>
      <c r="D36" s="55" t="s">
        <v>85</v>
      </c>
      <c r="E36" s="88">
        <v>0</v>
      </c>
      <c r="F36" s="55" t="s">
        <v>34</v>
      </c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</row>
    <row r="37" spans="1:64" ht="35.25" customHeight="1" x14ac:dyDescent="0.3">
      <c r="A37" s="132"/>
      <c r="B37" s="103" t="s">
        <v>51</v>
      </c>
      <c r="C37" s="84">
        <v>0</v>
      </c>
      <c r="D37" s="54">
        <f t="shared" si="3"/>
        <v>0</v>
      </c>
      <c r="E37" s="88">
        <v>0</v>
      </c>
      <c r="F37" s="55" t="s">
        <v>34</v>
      </c>
    </row>
    <row r="38" spans="1:64" ht="18" customHeight="1" x14ac:dyDescent="0.3">
      <c r="A38" s="132"/>
      <c r="B38" s="104" t="s">
        <v>52</v>
      </c>
      <c r="C38" s="85">
        <v>0</v>
      </c>
      <c r="D38" s="56" t="s">
        <v>34</v>
      </c>
      <c r="E38" s="89">
        <v>0</v>
      </c>
      <c r="F38" s="56" t="s">
        <v>34</v>
      </c>
    </row>
    <row r="39" spans="1:64" ht="18" customHeight="1" x14ac:dyDescent="0.4">
      <c r="A39" s="48" t="s">
        <v>53</v>
      </c>
      <c r="B39" s="49" t="s">
        <v>54</v>
      </c>
      <c r="C39" s="89">
        <v>1047</v>
      </c>
      <c r="D39" s="57">
        <f>C39/$C$23*100</f>
        <v>61.733490566037744</v>
      </c>
      <c r="E39" s="89">
        <v>304</v>
      </c>
      <c r="F39" s="58">
        <f>E39/C39*100</f>
        <v>29.03533906399236</v>
      </c>
    </row>
    <row r="40" spans="1:64" ht="73.5" customHeight="1" x14ac:dyDescent="0.4">
      <c r="A40" s="133" t="s">
        <v>57</v>
      </c>
      <c r="B40" s="133"/>
      <c r="C40" s="133"/>
      <c r="D40" s="133"/>
      <c r="E40" s="133"/>
      <c r="F40" s="133"/>
    </row>
  </sheetData>
  <sheetProtection selectLockedCells="1" selectUnlockedCells="1"/>
  <mergeCells count="8">
    <mergeCell ref="A24:A38"/>
    <mergeCell ref="A40:F40"/>
    <mergeCell ref="A1:F1"/>
    <mergeCell ref="A2:F2"/>
    <mergeCell ref="A3:B3"/>
    <mergeCell ref="A4:B4"/>
    <mergeCell ref="A6:A20"/>
    <mergeCell ref="A22:B22"/>
  </mergeCells>
  <phoneticPr fontId="27" type="noConversion"/>
  <pageMargins left="0.35433070866141736" right="0.35433070866141736" top="0.39370078740157483" bottom="0.31496062992125984" header="0.51181102362204722" footer="0.51181102362204722"/>
  <pageSetup paperSize="9" scale="83" firstPageNumber="0" orientation="portrait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3084-969D-49F4-9C2D-2447D4317541}">
  <dimension ref="A1:BL23"/>
  <sheetViews>
    <sheetView zoomScaleNormal="100" workbookViewId="0">
      <selection activeCell="H3" sqref="H3"/>
    </sheetView>
  </sheetViews>
  <sheetFormatPr defaultColWidth="7" defaultRowHeight="16.2" x14ac:dyDescent="0.3"/>
  <cols>
    <col min="1" max="1" width="9.21875" style="59" bestFit="1" customWidth="1"/>
    <col min="2" max="2" width="35.109375" style="59" customWidth="1"/>
    <col min="3" max="6" width="14.6640625" style="59" customWidth="1"/>
    <col min="7" max="7" width="7" style="59" customWidth="1"/>
    <col min="8" max="8" width="10.44140625" style="59" customWidth="1"/>
    <col min="9" max="64" width="7" style="59" customWidth="1"/>
    <col min="65" max="248" width="7" customWidth="1"/>
    <col min="249" max="249" width="28.88671875" customWidth="1"/>
    <col min="250" max="253" width="12.33203125" customWidth="1"/>
  </cols>
  <sheetData>
    <row r="1" spans="1:64" ht="45.6" customHeight="1" x14ac:dyDescent="0.3">
      <c r="A1" s="137" t="s">
        <v>99</v>
      </c>
      <c r="B1" s="137"/>
      <c r="C1" s="137"/>
      <c r="D1" s="137"/>
      <c r="E1" s="137"/>
      <c r="F1" s="137"/>
    </row>
    <row r="2" spans="1:64" ht="26.4" customHeight="1" x14ac:dyDescent="0.3">
      <c r="A2" s="134" t="s">
        <v>94</v>
      </c>
      <c r="B2" s="134"/>
      <c r="C2" s="134"/>
      <c r="D2" s="134"/>
      <c r="E2" s="134"/>
      <c r="F2" s="134"/>
      <c r="I2" s="60"/>
    </row>
    <row r="3" spans="1:64" ht="27.6" customHeight="1" x14ac:dyDescent="0.4">
      <c r="A3" s="135" t="s">
        <v>36</v>
      </c>
      <c r="B3" s="135"/>
      <c r="C3" s="30" t="s">
        <v>16</v>
      </c>
      <c r="D3" s="30" t="s">
        <v>37</v>
      </c>
      <c r="E3" s="30" t="s">
        <v>17</v>
      </c>
      <c r="F3" s="31" t="s">
        <v>18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</row>
    <row r="4" spans="1:64" ht="19.95" customHeight="1" x14ac:dyDescent="0.4">
      <c r="A4" s="136" t="s">
        <v>58</v>
      </c>
      <c r="B4" s="136"/>
      <c r="C4" s="51"/>
      <c r="D4" s="52"/>
      <c r="E4" s="51"/>
      <c r="F4" s="5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</row>
    <row r="5" spans="1:64" ht="19.95" customHeight="1" x14ac:dyDescent="0.4">
      <c r="A5" s="36" t="s">
        <v>11</v>
      </c>
      <c r="B5" s="37"/>
      <c r="C5" s="73">
        <v>1080489</v>
      </c>
      <c r="D5" s="97">
        <v>100</v>
      </c>
      <c r="E5" s="74">
        <v>963991</v>
      </c>
      <c r="F5" s="97">
        <f t="shared" ref="F5:F19" si="0">E5/C5*100</f>
        <v>89.2180299845718</v>
      </c>
    </row>
    <row r="6" spans="1:64" ht="18" customHeight="1" x14ac:dyDescent="0.4">
      <c r="A6" s="132" t="s">
        <v>38</v>
      </c>
      <c r="B6" s="40" t="s">
        <v>39</v>
      </c>
      <c r="C6" s="75">
        <v>290679</v>
      </c>
      <c r="D6" s="98">
        <f t="shared" ref="D6:D19" si="1">C6/$C$5*100</f>
        <v>26.902541349333497</v>
      </c>
      <c r="E6" s="76">
        <v>267496</v>
      </c>
      <c r="F6" s="98">
        <f t="shared" si="0"/>
        <v>92.024535656170542</v>
      </c>
    </row>
    <row r="7" spans="1:64" ht="18" customHeight="1" x14ac:dyDescent="0.3">
      <c r="A7" s="132"/>
      <c r="B7" s="103" t="s">
        <v>40</v>
      </c>
      <c r="C7" s="77">
        <v>42898</v>
      </c>
      <c r="D7" s="99">
        <f t="shared" si="1"/>
        <v>3.9702394008638682</v>
      </c>
      <c r="E7" s="78">
        <v>41014</v>
      </c>
      <c r="F7" s="99">
        <f t="shared" si="0"/>
        <v>95.608186861858357</v>
      </c>
    </row>
    <row r="8" spans="1:64" ht="18" customHeight="1" x14ac:dyDescent="0.3">
      <c r="A8" s="132"/>
      <c r="B8" s="103" t="s">
        <v>41</v>
      </c>
      <c r="C8" s="77">
        <v>36452</v>
      </c>
      <c r="D8" s="99">
        <f t="shared" si="1"/>
        <v>3.3736576679633021</v>
      </c>
      <c r="E8" s="78">
        <v>34240</v>
      </c>
      <c r="F8" s="99">
        <f t="shared" si="0"/>
        <v>93.931745857566114</v>
      </c>
      <c r="H8" s="63"/>
    </row>
    <row r="9" spans="1:64" ht="18" customHeight="1" x14ac:dyDescent="0.3">
      <c r="A9" s="132"/>
      <c r="B9" s="103" t="s">
        <v>42</v>
      </c>
      <c r="C9" s="77">
        <v>3623</v>
      </c>
      <c r="D9" s="99">
        <f t="shared" si="1"/>
        <v>0.33531114152943714</v>
      </c>
      <c r="E9" s="78">
        <v>3294</v>
      </c>
      <c r="F9" s="99">
        <f t="shared" si="0"/>
        <v>90.919127794645334</v>
      </c>
    </row>
    <row r="10" spans="1:64" ht="18" customHeight="1" x14ac:dyDescent="0.3">
      <c r="A10" s="132"/>
      <c r="B10" s="103" t="s">
        <v>59</v>
      </c>
      <c r="C10" s="77">
        <v>81652</v>
      </c>
      <c r="D10" s="99">
        <f t="shared" si="1"/>
        <v>7.5569487519077008</v>
      </c>
      <c r="E10" s="78">
        <v>75529</v>
      </c>
      <c r="F10" s="99">
        <f t="shared" si="0"/>
        <v>92.50110223876942</v>
      </c>
    </row>
    <row r="11" spans="1:64" ht="34.200000000000003" customHeight="1" x14ac:dyDescent="0.3">
      <c r="A11" s="132"/>
      <c r="B11" s="103" t="s">
        <v>91</v>
      </c>
      <c r="C11" s="77">
        <v>48</v>
      </c>
      <c r="D11" s="99">
        <f t="shared" si="1"/>
        <v>4.4424330094984775E-3</v>
      </c>
      <c r="E11" s="78">
        <v>43</v>
      </c>
      <c r="F11" s="99">
        <f t="shared" si="0"/>
        <v>89.583333333333343</v>
      </c>
    </row>
    <row r="12" spans="1:64" ht="18" customHeight="1" x14ac:dyDescent="0.3">
      <c r="A12" s="132"/>
      <c r="B12" s="103" t="s">
        <v>44</v>
      </c>
      <c r="C12" s="77">
        <v>75067</v>
      </c>
      <c r="D12" s="99">
        <f t="shared" si="1"/>
        <v>6.9475024734171287</v>
      </c>
      <c r="E12" s="78">
        <v>70876</v>
      </c>
      <c r="F12" s="99">
        <f t="shared" si="0"/>
        <v>94.416987491174552</v>
      </c>
    </row>
    <row r="13" spans="1:64" ht="18" customHeight="1" x14ac:dyDescent="0.3">
      <c r="A13" s="132"/>
      <c r="B13" s="103" t="s">
        <v>45</v>
      </c>
      <c r="C13" s="77">
        <v>15674</v>
      </c>
      <c r="D13" s="99">
        <f t="shared" si="1"/>
        <v>1.4506394789766486</v>
      </c>
      <c r="E13" s="78">
        <v>14090</v>
      </c>
      <c r="F13" s="99">
        <f t="shared" si="0"/>
        <v>89.894092127089436</v>
      </c>
    </row>
    <row r="14" spans="1:64" ht="18" customHeight="1" x14ac:dyDescent="0.3">
      <c r="A14" s="132"/>
      <c r="B14" s="103" t="s">
        <v>46</v>
      </c>
      <c r="C14" s="77">
        <v>60627</v>
      </c>
      <c r="D14" s="99">
        <f t="shared" si="1"/>
        <v>5.6110705430596699</v>
      </c>
      <c r="E14" s="78">
        <v>56162</v>
      </c>
      <c r="F14" s="99">
        <f t="shared" si="0"/>
        <v>92.635294505748263</v>
      </c>
    </row>
    <row r="15" spans="1:64" ht="33.6" customHeight="1" x14ac:dyDescent="0.3">
      <c r="A15" s="132"/>
      <c r="B15" s="103" t="s">
        <v>47</v>
      </c>
      <c r="C15" s="77">
        <v>2912</v>
      </c>
      <c r="D15" s="99">
        <f t="shared" si="1"/>
        <v>0.26950760257624096</v>
      </c>
      <c r="E15" s="78">
        <v>2419</v>
      </c>
      <c r="F15" s="99">
        <f t="shared" si="0"/>
        <v>83.070054945054949</v>
      </c>
    </row>
    <row r="16" spans="1:64" ht="18" customHeight="1" x14ac:dyDescent="0.3">
      <c r="A16" s="132"/>
      <c r="B16" s="103" t="s">
        <v>48</v>
      </c>
      <c r="C16" s="77">
        <v>63145</v>
      </c>
      <c r="D16" s="99">
        <f t="shared" si="1"/>
        <v>5.8441131746829447</v>
      </c>
      <c r="E16" s="78">
        <v>55584</v>
      </c>
      <c r="F16" s="99">
        <f t="shared" si="0"/>
        <v>88.025971969277066</v>
      </c>
    </row>
    <row r="17" spans="1:6" ht="18" customHeight="1" x14ac:dyDescent="0.3">
      <c r="A17" s="132"/>
      <c r="B17" s="103" t="s">
        <v>49</v>
      </c>
      <c r="C17" s="77">
        <v>589</v>
      </c>
      <c r="D17" s="99">
        <f t="shared" si="1"/>
        <v>5.4512355054054232E-2</v>
      </c>
      <c r="E17" s="78">
        <v>478</v>
      </c>
      <c r="F17" s="99">
        <f t="shared" si="0"/>
        <v>81.154499151103565</v>
      </c>
    </row>
    <row r="18" spans="1:6" ht="18" customHeight="1" x14ac:dyDescent="0.3">
      <c r="A18" s="132"/>
      <c r="B18" s="103" t="s">
        <v>50</v>
      </c>
      <c r="C18" s="77">
        <v>68</v>
      </c>
      <c r="D18" s="99">
        <f t="shared" si="1"/>
        <v>6.2934467634561762E-3</v>
      </c>
      <c r="E18" s="78">
        <v>61</v>
      </c>
      <c r="F18" s="99">
        <f t="shared" si="0"/>
        <v>89.705882352941174</v>
      </c>
    </row>
    <row r="19" spans="1:6" ht="34.799999999999997" x14ac:dyDescent="0.3">
      <c r="A19" s="132"/>
      <c r="B19" s="105" t="s">
        <v>51</v>
      </c>
      <c r="C19" s="77">
        <v>2</v>
      </c>
      <c r="D19" s="99">
        <f t="shared" si="1"/>
        <v>1.8510137539576988E-4</v>
      </c>
      <c r="E19" s="78">
        <v>2</v>
      </c>
      <c r="F19" s="99">
        <f t="shared" si="0"/>
        <v>100</v>
      </c>
    </row>
    <row r="20" spans="1:6" ht="18" customHeight="1" x14ac:dyDescent="0.3">
      <c r="A20" s="132"/>
      <c r="B20" s="106" t="s">
        <v>52</v>
      </c>
      <c r="C20" s="81">
        <v>0</v>
      </c>
      <c r="D20" s="100" t="s">
        <v>34</v>
      </c>
      <c r="E20" s="81">
        <v>0</v>
      </c>
      <c r="F20" s="99" t="s">
        <v>34</v>
      </c>
    </row>
    <row r="21" spans="1:6" ht="19.95" customHeight="1" x14ac:dyDescent="0.4">
      <c r="A21" s="48" t="s">
        <v>53</v>
      </c>
      <c r="B21" s="49" t="s">
        <v>54</v>
      </c>
      <c r="C21" s="79">
        <v>789810</v>
      </c>
      <c r="D21" s="100">
        <f>C21/$C$5*100</f>
        <v>73.097458650666496</v>
      </c>
      <c r="E21" s="80">
        <v>696495</v>
      </c>
      <c r="F21" s="101">
        <f>E21/C21*100</f>
        <v>88.18513313328522</v>
      </c>
    </row>
    <row r="22" spans="1:6" ht="75" customHeight="1" x14ac:dyDescent="0.4">
      <c r="A22" s="133" t="s">
        <v>57</v>
      </c>
      <c r="B22" s="133"/>
      <c r="C22" s="133"/>
      <c r="D22" s="133"/>
      <c r="E22" s="133"/>
      <c r="F22" s="133"/>
    </row>
    <row r="23" spans="1:6" ht="22.2" customHeight="1" x14ac:dyDescent="0.3"/>
  </sheetData>
  <sheetProtection selectLockedCells="1" selectUnlockedCells="1"/>
  <mergeCells count="6">
    <mergeCell ref="A1:F1"/>
    <mergeCell ref="A2:F2"/>
    <mergeCell ref="A3:B3"/>
    <mergeCell ref="A4:B4"/>
    <mergeCell ref="A6:A20"/>
    <mergeCell ref="A22:F22"/>
  </mergeCells>
  <phoneticPr fontId="27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85" firstPageNumber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C17F0-0570-4FEE-B618-BF566B39983C}">
  <dimension ref="A1:BL32"/>
  <sheetViews>
    <sheetView zoomScaleNormal="100" workbookViewId="0">
      <selection activeCell="F3" sqref="F3:G4"/>
    </sheetView>
  </sheetViews>
  <sheetFormatPr defaultColWidth="7" defaultRowHeight="16.2" x14ac:dyDescent="0.3"/>
  <cols>
    <col min="1" max="1" width="8.88671875" style="59" customWidth="1"/>
    <col min="2" max="2" width="9.77734375" style="5" customWidth="1"/>
    <col min="3" max="3" width="11" style="5" customWidth="1"/>
    <col min="4" max="4" width="11.33203125" style="5" customWidth="1"/>
    <col min="5" max="5" width="10.44140625" style="5" customWidth="1"/>
    <col min="6" max="6" width="13.33203125" style="5" customWidth="1"/>
    <col min="7" max="7" width="11.77734375" style="5" customWidth="1"/>
    <col min="8" max="8" width="10.6640625" style="5" customWidth="1"/>
    <col min="9" max="9" width="16.21875" style="5" customWidth="1"/>
    <col min="10" max="64" width="7" style="5" customWidth="1"/>
  </cols>
  <sheetData>
    <row r="1" spans="1:64" ht="47.4" customHeight="1" x14ac:dyDescent="0.3">
      <c r="A1" s="123" t="s">
        <v>60</v>
      </c>
      <c r="B1" s="123"/>
      <c r="C1" s="123"/>
      <c r="D1" s="123"/>
      <c r="E1" s="123"/>
      <c r="F1" s="123"/>
      <c r="G1" s="123"/>
      <c r="H1" s="123"/>
      <c r="I1" s="123"/>
    </row>
    <row r="2" spans="1:64" ht="24.6" customHeight="1" x14ac:dyDescent="0.3">
      <c r="A2" s="134" t="s">
        <v>96</v>
      </c>
      <c r="B2" s="134"/>
      <c r="C2" s="134"/>
      <c r="D2" s="134"/>
      <c r="E2" s="134"/>
      <c r="F2" s="134"/>
      <c r="G2" s="134"/>
      <c r="H2" s="134"/>
      <c r="I2" s="134"/>
      <c r="K2" s="29"/>
      <c r="L2" s="64"/>
      <c r="M2" s="64"/>
      <c r="N2" s="64"/>
      <c r="O2" s="64"/>
      <c r="P2" s="64"/>
      <c r="Q2" s="64"/>
      <c r="R2" s="64"/>
    </row>
    <row r="3" spans="1:64" ht="30.6" customHeight="1" x14ac:dyDescent="0.3">
      <c r="A3" s="140" t="s">
        <v>61</v>
      </c>
      <c r="B3" s="141" t="s">
        <v>62</v>
      </c>
      <c r="C3" s="141"/>
      <c r="D3" s="141"/>
      <c r="E3" s="141"/>
      <c r="F3" s="142" t="s">
        <v>63</v>
      </c>
      <c r="G3" s="142"/>
      <c r="H3" s="143" t="s">
        <v>64</v>
      </c>
      <c r="I3" s="144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</row>
    <row r="4" spans="1:64" ht="58.95" customHeight="1" x14ac:dyDescent="0.3">
      <c r="A4" s="140"/>
      <c r="B4" s="108" t="s">
        <v>11</v>
      </c>
      <c r="C4" s="109" t="s">
        <v>12</v>
      </c>
      <c r="D4" s="110" t="s">
        <v>13</v>
      </c>
      <c r="E4" s="110" t="s">
        <v>14</v>
      </c>
      <c r="F4" s="122" t="s">
        <v>11</v>
      </c>
      <c r="G4" s="122" t="s">
        <v>65</v>
      </c>
      <c r="H4" s="108" t="s">
        <v>11</v>
      </c>
      <c r="I4" s="111" t="s">
        <v>66</v>
      </c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</row>
    <row r="5" spans="1:64" ht="25.2" customHeight="1" x14ac:dyDescent="0.3">
      <c r="A5" s="65" t="s">
        <v>86</v>
      </c>
      <c r="B5" s="112">
        <f>C5+D5</f>
        <v>35825</v>
      </c>
      <c r="C5" s="112">
        <v>34736</v>
      </c>
      <c r="D5" s="112">
        <v>1089</v>
      </c>
      <c r="E5" s="113" t="s">
        <v>85</v>
      </c>
      <c r="F5" s="112">
        <v>679787</v>
      </c>
      <c r="G5" s="112">
        <v>679787</v>
      </c>
      <c r="H5" s="112">
        <v>11694</v>
      </c>
      <c r="I5" s="115">
        <v>11694</v>
      </c>
      <c r="J5" s="66"/>
    </row>
    <row r="6" spans="1:64" ht="25.2" customHeight="1" x14ac:dyDescent="0.3">
      <c r="A6" s="65" t="s">
        <v>26</v>
      </c>
      <c r="B6" s="112">
        <f t="shared" ref="B6:B27" si="0">C6+D6</f>
        <v>6628</v>
      </c>
      <c r="C6" s="112">
        <v>6353</v>
      </c>
      <c r="D6" s="112">
        <v>275</v>
      </c>
      <c r="E6" s="113" t="s">
        <v>85</v>
      </c>
      <c r="F6" s="112">
        <v>101375</v>
      </c>
      <c r="G6" s="112">
        <v>101375</v>
      </c>
      <c r="H6" s="112">
        <v>2626</v>
      </c>
      <c r="I6" s="115">
        <v>2626</v>
      </c>
    </row>
    <row r="7" spans="1:64" ht="25.2" customHeight="1" x14ac:dyDescent="0.3">
      <c r="A7" s="65" t="s">
        <v>27</v>
      </c>
      <c r="B7" s="112">
        <f t="shared" si="0"/>
        <v>2725</v>
      </c>
      <c r="C7" s="112">
        <v>2639</v>
      </c>
      <c r="D7" s="112">
        <v>86</v>
      </c>
      <c r="E7" s="113" t="s">
        <v>85</v>
      </c>
      <c r="F7" s="112">
        <v>71672</v>
      </c>
      <c r="G7" s="112">
        <v>71672</v>
      </c>
      <c r="H7" s="112">
        <v>963</v>
      </c>
      <c r="I7" s="115">
        <v>963</v>
      </c>
    </row>
    <row r="8" spans="1:64" ht="25.2" customHeight="1" x14ac:dyDescent="0.3">
      <c r="A8" s="65" t="s">
        <v>29</v>
      </c>
      <c r="B8" s="112">
        <f t="shared" si="0"/>
        <v>4516</v>
      </c>
      <c r="C8" s="112">
        <v>4398</v>
      </c>
      <c r="D8" s="112">
        <v>118</v>
      </c>
      <c r="E8" s="113" t="s">
        <v>85</v>
      </c>
      <c r="F8" s="112">
        <v>85002</v>
      </c>
      <c r="G8" s="112">
        <v>85002</v>
      </c>
      <c r="H8" s="112">
        <v>1161</v>
      </c>
      <c r="I8" s="115">
        <v>1161</v>
      </c>
    </row>
    <row r="9" spans="1:64" ht="25.2" customHeight="1" x14ac:dyDescent="0.3">
      <c r="A9" s="65" t="s">
        <v>28</v>
      </c>
      <c r="B9" s="112">
        <f t="shared" si="0"/>
        <v>5899</v>
      </c>
      <c r="C9" s="112">
        <v>5792</v>
      </c>
      <c r="D9" s="112">
        <v>107</v>
      </c>
      <c r="E9" s="113" t="s">
        <v>85</v>
      </c>
      <c r="F9" s="112">
        <v>145141</v>
      </c>
      <c r="G9" s="112">
        <v>145141</v>
      </c>
      <c r="H9" s="112">
        <v>1674</v>
      </c>
      <c r="I9" s="115">
        <v>1674</v>
      </c>
    </row>
    <row r="10" spans="1:64" ht="25.2" customHeight="1" x14ac:dyDescent="0.3">
      <c r="A10" s="65" t="s">
        <v>30</v>
      </c>
      <c r="B10" s="112">
        <f t="shared" si="0"/>
        <v>3175</v>
      </c>
      <c r="C10" s="112">
        <v>3095</v>
      </c>
      <c r="D10" s="112">
        <v>80</v>
      </c>
      <c r="E10" s="113" t="s">
        <v>85</v>
      </c>
      <c r="F10" s="112">
        <v>60770</v>
      </c>
      <c r="G10" s="112">
        <v>60770</v>
      </c>
      <c r="H10" s="112">
        <v>1095</v>
      </c>
      <c r="I10" s="115">
        <v>1095</v>
      </c>
    </row>
    <row r="11" spans="1:64" ht="25.2" customHeight="1" x14ac:dyDescent="0.3">
      <c r="A11" s="65" t="s">
        <v>31</v>
      </c>
      <c r="B11" s="112">
        <f t="shared" si="0"/>
        <v>4599</v>
      </c>
      <c r="C11" s="112">
        <v>4428</v>
      </c>
      <c r="D11" s="112">
        <v>171</v>
      </c>
      <c r="E11" s="113" t="s">
        <v>85</v>
      </c>
      <c r="F11" s="112">
        <v>83076</v>
      </c>
      <c r="G11" s="112">
        <v>83076</v>
      </c>
      <c r="H11" s="112">
        <v>1229</v>
      </c>
      <c r="I11" s="115">
        <v>1229</v>
      </c>
    </row>
    <row r="12" spans="1:64" ht="25.2" customHeight="1" x14ac:dyDescent="0.3">
      <c r="A12" s="65" t="s">
        <v>67</v>
      </c>
      <c r="B12" s="112">
        <f t="shared" si="0"/>
        <v>818</v>
      </c>
      <c r="C12" s="112">
        <v>776</v>
      </c>
      <c r="D12" s="112">
        <v>42</v>
      </c>
      <c r="E12" s="113" t="s">
        <v>85</v>
      </c>
      <c r="F12" s="112">
        <v>8269</v>
      </c>
      <c r="G12" s="112">
        <v>8269</v>
      </c>
      <c r="H12" s="112">
        <v>248</v>
      </c>
      <c r="I12" s="115">
        <v>248</v>
      </c>
    </row>
    <row r="13" spans="1:64" ht="25.2" customHeight="1" x14ac:dyDescent="0.3">
      <c r="A13" s="65" t="s">
        <v>68</v>
      </c>
      <c r="B13" s="112">
        <f t="shared" si="0"/>
        <v>418</v>
      </c>
      <c r="C13" s="112">
        <v>410</v>
      </c>
      <c r="D13" s="112">
        <v>8</v>
      </c>
      <c r="E13" s="113" t="s">
        <v>85</v>
      </c>
      <c r="F13" s="112">
        <v>6402</v>
      </c>
      <c r="G13" s="112">
        <v>6402</v>
      </c>
      <c r="H13" s="112">
        <v>261</v>
      </c>
      <c r="I13" s="115">
        <v>261</v>
      </c>
    </row>
    <row r="14" spans="1:64" ht="25.2" customHeight="1" x14ac:dyDescent="0.3">
      <c r="A14" s="65" t="s">
        <v>69</v>
      </c>
      <c r="B14" s="112">
        <f t="shared" si="0"/>
        <v>646</v>
      </c>
      <c r="C14" s="112">
        <v>634</v>
      </c>
      <c r="D14" s="112">
        <v>12</v>
      </c>
      <c r="E14" s="113" t="s">
        <v>85</v>
      </c>
      <c r="F14" s="112">
        <v>8698</v>
      </c>
      <c r="G14" s="112">
        <v>8698</v>
      </c>
      <c r="H14" s="112">
        <v>210</v>
      </c>
      <c r="I14" s="115">
        <v>210</v>
      </c>
    </row>
    <row r="15" spans="1:64" ht="25.2" customHeight="1" x14ac:dyDescent="0.3">
      <c r="A15" s="65" t="s">
        <v>70</v>
      </c>
      <c r="B15" s="112">
        <f t="shared" si="0"/>
        <v>2052</v>
      </c>
      <c r="C15" s="112">
        <v>2018</v>
      </c>
      <c r="D15" s="112">
        <v>34</v>
      </c>
      <c r="E15" s="113" t="s">
        <v>85</v>
      </c>
      <c r="F15" s="112">
        <v>14376</v>
      </c>
      <c r="G15" s="112">
        <v>14376</v>
      </c>
      <c r="H15" s="112">
        <v>683</v>
      </c>
      <c r="I15" s="115">
        <v>683</v>
      </c>
    </row>
    <row r="16" spans="1:64" ht="25.2" customHeight="1" x14ac:dyDescent="0.3">
      <c r="A16" s="65" t="s">
        <v>71</v>
      </c>
      <c r="B16" s="112">
        <f t="shared" si="0"/>
        <v>524</v>
      </c>
      <c r="C16" s="112">
        <v>507</v>
      </c>
      <c r="D16" s="112">
        <v>17</v>
      </c>
      <c r="E16" s="113" t="s">
        <v>85</v>
      </c>
      <c r="F16" s="112">
        <v>7171</v>
      </c>
      <c r="G16" s="112">
        <v>7171</v>
      </c>
      <c r="H16" s="112">
        <v>155</v>
      </c>
      <c r="I16" s="115">
        <v>155</v>
      </c>
    </row>
    <row r="17" spans="1:9" ht="25.2" customHeight="1" x14ac:dyDescent="0.3">
      <c r="A17" s="65" t="s">
        <v>72</v>
      </c>
      <c r="B17" s="112">
        <f t="shared" si="0"/>
        <v>695</v>
      </c>
      <c r="C17" s="112">
        <v>678</v>
      </c>
      <c r="D17" s="112">
        <v>17</v>
      </c>
      <c r="E17" s="113" t="s">
        <v>85</v>
      </c>
      <c r="F17" s="112">
        <v>15437</v>
      </c>
      <c r="G17" s="112">
        <v>15437</v>
      </c>
      <c r="H17" s="112">
        <v>220</v>
      </c>
      <c r="I17" s="115">
        <v>220</v>
      </c>
    </row>
    <row r="18" spans="1:9" ht="25.2" customHeight="1" x14ac:dyDescent="0.3">
      <c r="A18" s="65" t="s">
        <v>73</v>
      </c>
      <c r="B18" s="112">
        <f t="shared" si="0"/>
        <v>414</v>
      </c>
      <c r="C18" s="112">
        <v>408</v>
      </c>
      <c r="D18" s="112">
        <v>6</v>
      </c>
      <c r="E18" s="113" t="s">
        <v>85</v>
      </c>
      <c r="F18" s="112">
        <v>9849</v>
      </c>
      <c r="G18" s="112">
        <v>9849</v>
      </c>
      <c r="H18" s="112">
        <v>181</v>
      </c>
      <c r="I18" s="115">
        <v>181</v>
      </c>
    </row>
    <row r="19" spans="1:9" ht="25.2" customHeight="1" x14ac:dyDescent="0.3">
      <c r="A19" s="65" t="s">
        <v>74</v>
      </c>
      <c r="B19" s="112">
        <f t="shared" si="0"/>
        <v>815</v>
      </c>
      <c r="C19" s="112">
        <v>776</v>
      </c>
      <c r="D19" s="112">
        <v>39</v>
      </c>
      <c r="E19" s="113" t="s">
        <v>85</v>
      </c>
      <c r="F19" s="112">
        <v>16239</v>
      </c>
      <c r="G19" s="112">
        <v>16239</v>
      </c>
      <c r="H19" s="112">
        <v>237</v>
      </c>
      <c r="I19" s="115">
        <v>237</v>
      </c>
    </row>
    <row r="20" spans="1:9" ht="25.2" customHeight="1" x14ac:dyDescent="0.3">
      <c r="A20" s="65" t="s">
        <v>75</v>
      </c>
      <c r="B20" s="112">
        <f t="shared" si="0"/>
        <v>205</v>
      </c>
      <c r="C20" s="112">
        <v>195</v>
      </c>
      <c r="D20" s="112">
        <v>10</v>
      </c>
      <c r="E20" s="113" t="s">
        <v>85</v>
      </c>
      <c r="F20" s="112">
        <v>4466</v>
      </c>
      <c r="G20" s="112">
        <v>4466</v>
      </c>
      <c r="H20" s="112">
        <v>46</v>
      </c>
      <c r="I20" s="115">
        <v>46</v>
      </c>
    </row>
    <row r="21" spans="1:9" ht="25.2" customHeight="1" x14ac:dyDescent="0.3">
      <c r="A21" s="65" t="s">
        <v>76</v>
      </c>
      <c r="B21" s="112">
        <f t="shared" si="0"/>
        <v>273</v>
      </c>
      <c r="C21" s="112">
        <v>259</v>
      </c>
      <c r="D21" s="112">
        <v>14</v>
      </c>
      <c r="E21" s="113" t="s">
        <v>85</v>
      </c>
      <c r="F21" s="112">
        <v>10311</v>
      </c>
      <c r="G21" s="112">
        <v>10311</v>
      </c>
      <c r="H21" s="112">
        <v>78</v>
      </c>
      <c r="I21" s="115">
        <v>78</v>
      </c>
    </row>
    <row r="22" spans="1:9" ht="25.2" customHeight="1" x14ac:dyDescent="0.3">
      <c r="A22" s="65" t="s">
        <v>77</v>
      </c>
      <c r="B22" s="112">
        <f t="shared" si="0"/>
        <v>112</v>
      </c>
      <c r="C22" s="112">
        <v>108</v>
      </c>
      <c r="D22" s="112">
        <v>4</v>
      </c>
      <c r="E22" s="113" t="s">
        <v>85</v>
      </c>
      <c r="F22" s="112">
        <v>1249</v>
      </c>
      <c r="G22" s="112">
        <v>1249</v>
      </c>
      <c r="H22" s="112">
        <v>45</v>
      </c>
      <c r="I22" s="115">
        <v>45</v>
      </c>
    </row>
    <row r="23" spans="1:9" ht="25.2" customHeight="1" x14ac:dyDescent="0.3">
      <c r="A23" s="65" t="s">
        <v>78</v>
      </c>
      <c r="B23" s="112">
        <f t="shared" si="0"/>
        <v>472</v>
      </c>
      <c r="C23" s="112">
        <v>446</v>
      </c>
      <c r="D23" s="112">
        <v>26</v>
      </c>
      <c r="E23" s="113" t="s">
        <v>85</v>
      </c>
      <c r="F23" s="112">
        <v>8742</v>
      </c>
      <c r="G23" s="112">
        <v>8742</v>
      </c>
      <c r="H23" s="112">
        <v>119</v>
      </c>
      <c r="I23" s="115">
        <v>119</v>
      </c>
    </row>
    <row r="24" spans="1:9" ht="25.2" customHeight="1" x14ac:dyDescent="0.3">
      <c r="A24" s="65" t="s">
        <v>79</v>
      </c>
      <c r="B24" s="112">
        <f t="shared" si="0"/>
        <v>335</v>
      </c>
      <c r="C24" s="112">
        <v>321</v>
      </c>
      <c r="D24" s="112">
        <v>14</v>
      </c>
      <c r="E24" s="113" t="s">
        <v>85</v>
      </c>
      <c r="F24" s="112">
        <v>11297</v>
      </c>
      <c r="G24" s="112">
        <v>11297</v>
      </c>
      <c r="H24" s="112">
        <v>271</v>
      </c>
      <c r="I24" s="115">
        <v>271</v>
      </c>
    </row>
    <row r="25" spans="1:9" ht="25.2" customHeight="1" x14ac:dyDescent="0.3">
      <c r="A25" s="65" t="s">
        <v>80</v>
      </c>
      <c r="B25" s="112">
        <f t="shared" si="0"/>
        <v>350</v>
      </c>
      <c r="C25" s="112">
        <v>345</v>
      </c>
      <c r="D25" s="112">
        <v>5</v>
      </c>
      <c r="E25" s="113" t="s">
        <v>85</v>
      </c>
      <c r="F25" s="112">
        <v>8120</v>
      </c>
      <c r="G25" s="112">
        <v>8120</v>
      </c>
      <c r="H25" s="112">
        <v>140</v>
      </c>
      <c r="I25" s="115">
        <v>140</v>
      </c>
    </row>
    <row r="26" spans="1:9" ht="25.2" customHeight="1" x14ac:dyDescent="0.3">
      <c r="A26" s="65" t="s">
        <v>81</v>
      </c>
      <c r="B26" s="112">
        <f t="shared" si="0"/>
        <v>150</v>
      </c>
      <c r="C26" s="112">
        <v>147</v>
      </c>
      <c r="D26" s="112">
        <v>3</v>
      </c>
      <c r="E26" s="113" t="s">
        <v>85</v>
      </c>
      <c r="F26" s="112">
        <v>2077</v>
      </c>
      <c r="G26" s="112">
        <v>2077</v>
      </c>
      <c r="H26" s="112">
        <v>49</v>
      </c>
      <c r="I26" s="115">
        <v>49</v>
      </c>
    </row>
    <row r="27" spans="1:9" ht="25.2" customHeight="1" x14ac:dyDescent="0.3">
      <c r="A27" s="114" t="s">
        <v>82</v>
      </c>
      <c r="B27" s="112">
        <f t="shared" si="0"/>
        <v>4</v>
      </c>
      <c r="C27" s="112">
        <v>3</v>
      </c>
      <c r="D27" s="112">
        <v>1</v>
      </c>
      <c r="E27" s="113" t="s">
        <v>85</v>
      </c>
      <c r="F27" s="112">
        <v>48</v>
      </c>
      <c r="G27" s="112">
        <v>48</v>
      </c>
      <c r="H27" s="112">
        <v>3</v>
      </c>
      <c r="I27" s="115">
        <v>3</v>
      </c>
    </row>
    <row r="28" spans="1:9" ht="16.2" customHeight="1" x14ac:dyDescent="0.3">
      <c r="A28" s="138" t="s">
        <v>97</v>
      </c>
      <c r="B28" s="138"/>
      <c r="C28" s="138"/>
      <c r="D28" s="138"/>
      <c r="E28" s="138"/>
      <c r="F28" s="138"/>
      <c r="G28" s="138"/>
      <c r="H28" s="138"/>
      <c r="I28" s="138"/>
    </row>
    <row r="29" spans="1:9" x14ac:dyDescent="0.3">
      <c r="A29" s="139"/>
      <c r="B29" s="139"/>
      <c r="C29" s="139"/>
      <c r="D29" s="139"/>
      <c r="E29" s="139"/>
      <c r="F29" s="139"/>
      <c r="G29" s="139"/>
      <c r="H29" s="139"/>
      <c r="I29" s="139"/>
    </row>
    <row r="30" spans="1:9" ht="76.95" customHeight="1" x14ac:dyDescent="0.3">
      <c r="A30" s="139"/>
      <c r="B30" s="139"/>
      <c r="C30" s="139"/>
      <c r="D30" s="139"/>
      <c r="E30" s="139"/>
      <c r="F30" s="139"/>
      <c r="G30" s="139"/>
      <c r="H30" s="139"/>
      <c r="I30" s="139"/>
    </row>
    <row r="32" spans="1:9" x14ac:dyDescent="0.3">
      <c r="G32" s="67"/>
      <c r="H32" s="67"/>
    </row>
  </sheetData>
  <sheetProtection selectLockedCells="1" selectUnlockedCells="1"/>
  <mergeCells count="7">
    <mergeCell ref="A28:I30"/>
    <mergeCell ref="A1:I1"/>
    <mergeCell ref="A2:I2"/>
    <mergeCell ref="A3:A4"/>
    <mergeCell ref="B3:E3"/>
    <mergeCell ref="F3:G3"/>
    <mergeCell ref="H3:I3"/>
  </mergeCells>
  <phoneticPr fontId="27" type="noConversion"/>
  <printOptions horizontalCentered="1"/>
  <pageMargins left="0.35433070866141736" right="0.35433070866141736" top="0.51181102362204722" bottom="0.31496062992125984" header="0.51181102362204722" footer="0.51181102362204722"/>
  <pageSetup paperSize="9" scale="84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4</vt:i4>
      </vt:variant>
    </vt:vector>
  </HeadingPairs>
  <TitlesOfParts>
    <vt:vector size="10" baseType="lpstr">
      <vt:lpstr>目錄</vt:lpstr>
      <vt:lpstr>表4-1-1</vt:lpstr>
      <vt:lpstr>表4-1-2</vt:lpstr>
      <vt:lpstr>表4-2-1</vt:lpstr>
      <vt:lpstr>表4-2-2</vt:lpstr>
      <vt:lpstr>表4-3</vt:lpstr>
      <vt:lpstr>'表4-1-2'!Print_Area</vt:lpstr>
      <vt:lpstr>'表4-2-1'!Print_Area</vt:lpstr>
      <vt:lpstr>'表4-2-2'!Print_Area</vt:lpstr>
      <vt:lpstr>'表4-3'!Print_Area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林芝蝶</dc:creator>
  <cp:lastModifiedBy>游士嫺</cp:lastModifiedBy>
  <cp:lastPrinted>2026-10-13T10:32:30Z</cp:lastPrinted>
  <dcterms:created xsi:type="dcterms:W3CDTF">2025-07-22T07:48:09Z</dcterms:created>
  <dcterms:modified xsi:type="dcterms:W3CDTF">2026-11-02T02:12:21Z</dcterms:modified>
</cp:coreProperties>
</file>